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59" documentId="11_7528EDEAEC0DE51E7844D7E69551AB89068BDCE0" xr6:coauthVersionLast="47" xr6:coauthVersionMax="47" xr10:uidLastSave="{796C5C44-ED9D-4C1F-A2FF-EAFA5EF992BF}"/>
  <bookViews>
    <workbookView xWindow="-12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Revenues'!$A$1:$X$9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35" l="1"/>
  <c r="U6" i="35"/>
  <c r="V6" i="35"/>
  <c r="U7" i="35"/>
  <c r="U5" i="35"/>
  <c r="S418" i="34"/>
  <c r="T418" i="34"/>
  <c r="T419" i="34"/>
  <c r="T417" i="34"/>
  <c r="Q71" i="33"/>
  <c r="R71" i="33"/>
  <c r="S71" i="33"/>
  <c r="T71" i="33"/>
  <c r="S72" i="33"/>
  <c r="S70" i="33"/>
  <c r="T7" i="35"/>
  <c r="T5" i="35"/>
  <c r="S419" i="34"/>
  <c r="S417" i="34"/>
  <c r="R72" i="33"/>
  <c r="R70" i="33"/>
  <c r="S7" i="35" l="1"/>
  <c r="S5" i="35"/>
  <c r="R419" i="34"/>
  <c r="R417" i="34"/>
  <c r="Q72" i="33"/>
  <c r="Q70" i="33"/>
  <c r="R7" i="35" l="1"/>
  <c r="R5" i="35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Q418" i="34" s="1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Q7" i="35"/>
  <c r="Q5" i="35"/>
  <c r="P419" i="34"/>
  <c r="P417" i="34"/>
  <c r="P418" i="34" s="1"/>
  <c r="O72" i="33"/>
  <c r="O70" i="33"/>
  <c r="O71" i="33" s="1"/>
  <c r="W4" i="35"/>
  <c r="V7" i="35"/>
  <c r="V5" i="35"/>
  <c r="V5" i="34"/>
  <c r="V4" i="34"/>
  <c r="U419" i="34"/>
  <c r="U417" i="34"/>
  <c r="U418" i="34" s="1"/>
  <c r="U5" i="33"/>
  <c r="U4" i="33"/>
  <c r="T72" i="33"/>
  <c r="T70" i="33"/>
  <c r="P7" i="35"/>
  <c r="P5" i="35"/>
  <c r="O419" i="34"/>
  <c r="O417" i="34"/>
  <c r="N72" i="33"/>
  <c r="N70" i="33"/>
  <c r="N7" i="35"/>
  <c r="M7" i="35"/>
  <c r="N5" i="35"/>
  <c r="M5" i="35"/>
  <c r="M419" i="34"/>
  <c r="L419" i="34"/>
  <c r="M417" i="34"/>
  <c r="L417" i="34"/>
  <c r="L72" i="33"/>
  <c r="L70" i="33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7" i="35"/>
  <c r="F7" i="35"/>
  <c r="G7" i="35"/>
  <c r="H7" i="35"/>
  <c r="I7" i="35"/>
  <c r="J7" i="35"/>
  <c r="K7" i="35"/>
  <c r="L7" i="35"/>
  <c r="O7" i="35"/>
  <c r="D7" i="35"/>
  <c r="C72" i="33"/>
  <c r="D72" i="33"/>
  <c r="E72" i="33"/>
  <c r="F72" i="33"/>
  <c r="G72" i="33"/>
  <c r="H72" i="33"/>
  <c r="I72" i="33"/>
  <c r="J72" i="33"/>
  <c r="M72" i="33"/>
  <c r="B72" i="33"/>
  <c r="D5" i="35"/>
  <c r="E5" i="35"/>
  <c r="E6" i="35"/>
  <c r="F5" i="35"/>
  <c r="G5" i="35"/>
  <c r="H5" i="35"/>
  <c r="H6" i="35" s="1"/>
  <c r="I5" i="35"/>
  <c r="I6" i="35" s="1"/>
  <c r="J5" i="35"/>
  <c r="K5" i="35"/>
  <c r="L5" i="35"/>
  <c r="L6" i="35" s="1"/>
  <c r="O5" i="35"/>
  <c r="C417" i="34"/>
  <c r="D417" i="34"/>
  <c r="E417" i="34"/>
  <c r="F417" i="34"/>
  <c r="G417" i="34"/>
  <c r="H417" i="34"/>
  <c r="I417" i="34"/>
  <c r="I418" i="34" s="1"/>
  <c r="J417" i="34"/>
  <c r="K417" i="34"/>
  <c r="K418" i="34" s="1"/>
  <c r="N417" i="34"/>
  <c r="O418" i="34" s="1"/>
  <c r="B70" i="33"/>
  <c r="C70" i="33"/>
  <c r="D70" i="33"/>
  <c r="E70" i="33"/>
  <c r="F70" i="33"/>
  <c r="G70" i="33"/>
  <c r="G71" i="33"/>
  <c r="H70" i="33"/>
  <c r="I70" i="33"/>
  <c r="J70" i="33"/>
  <c r="J71" i="33" s="1"/>
  <c r="M70" i="33"/>
  <c r="N71" i="33" s="1"/>
  <c r="M71" i="33"/>
  <c r="P6" i="35" l="1"/>
  <c r="N6" i="35"/>
  <c r="L418" i="34"/>
  <c r="G418" i="34"/>
  <c r="F418" i="34"/>
  <c r="E71" i="33"/>
  <c r="M6" i="35"/>
  <c r="P71" i="33"/>
  <c r="L71" i="33"/>
  <c r="G6" i="35"/>
  <c r="Q6" i="35"/>
  <c r="R6" i="35"/>
  <c r="S6" i="35"/>
  <c r="R418" i="34"/>
  <c r="N418" i="34"/>
  <c r="M418" i="34"/>
  <c r="D418" i="34"/>
  <c r="J418" i="34"/>
  <c r="H418" i="34"/>
  <c r="W5" i="35"/>
  <c r="X5" i="35" s="1"/>
  <c r="J6" i="35"/>
  <c r="E418" i="34"/>
  <c r="D71" i="33"/>
  <c r="K71" i="33"/>
  <c r="H71" i="33"/>
  <c r="F71" i="33"/>
  <c r="F6" i="35"/>
  <c r="U70" i="33"/>
  <c r="V51" i="33" s="1"/>
  <c r="C71" i="33"/>
  <c r="O6" i="35"/>
  <c r="K6" i="35"/>
  <c r="V417" i="34"/>
  <c r="W154" i="34" s="1"/>
  <c r="I71" i="33"/>
  <c r="W202" i="34" l="1"/>
  <c r="V63" i="33"/>
  <c r="V27" i="33"/>
  <c r="X4" i="35"/>
  <c r="W70" i="34"/>
  <c r="W298" i="34"/>
  <c r="W406" i="34"/>
  <c r="W46" i="34"/>
  <c r="W82" i="34"/>
  <c r="W94" i="34"/>
  <c r="W106" i="34"/>
  <c r="W310" i="34"/>
  <c r="W346" i="34"/>
  <c r="W334" i="34"/>
  <c r="W358" i="34"/>
  <c r="W226" i="34"/>
  <c r="V15" i="33"/>
  <c r="W130" i="34"/>
  <c r="W203" i="34"/>
  <c r="W363" i="34"/>
  <c r="W232" i="34"/>
  <c r="W221" i="34"/>
  <c r="W400" i="34"/>
  <c r="W284" i="34"/>
  <c r="W345" i="34"/>
  <c r="W197" i="34"/>
  <c r="W319" i="34"/>
  <c r="W81" i="34"/>
  <c r="W159" i="34"/>
  <c r="W60" i="34"/>
  <c r="W87" i="34"/>
  <c r="W161" i="34"/>
  <c r="W164" i="34"/>
  <c r="W98" i="34"/>
  <c r="W222" i="34"/>
  <c r="W241" i="34"/>
  <c r="W212" i="34"/>
  <c r="W6" i="34"/>
  <c r="W271" i="34"/>
  <c r="W32" i="34"/>
  <c r="W125" i="34"/>
  <c r="W40" i="34"/>
  <c r="W88" i="34"/>
  <c r="W99" i="34"/>
  <c r="W23" i="34"/>
  <c r="W308" i="34"/>
  <c r="W389" i="34"/>
  <c r="W229" i="34"/>
  <c r="W244" i="34"/>
  <c r="W368" i="34"/>
  <c r="W138" i="34"/>
  <c r="W401" i="34"/>
  <c r="W258" i="34"/>
  <c r="W50" i="34"/>
  <c r="W150" i="34"/>
  <c r="W340" i="34"/>
  <c r="W122" i="34"/>
  <c r="W168" i="34"/>
  <c r="W265" i="34"/>
  <c r="W192" i="34"/>
  <c r="W348" i="34"/>
  <c r="W185" i="34"/>
  <c r="W195" i="34"/>
  <c r="W111" i="34"/>
  <c r="W291" i="34"/>
  <c r="W182" i="34"/>
  <c r="W183" i="34"/>
  <c r="W198" i="34"/>
  <c r="W231" i="34"/>
  <c r="W89" i="34"/>
  <c r="W200" i="34"/>
  <c r="W399" i="34"/>
  <c r="W377" i="34"/>
  <c r="W380" i="34"/>
  <c r="W97" i="34"/>
  <c r="W245" i="34"/>
  <c r="W187" i="34"/>
  <c r="W5" i="34"/>
  <c r="W76" i="34"/>
  <c r="W278" i="34"/>
  <c r="W405" i="34"/>
  <c r="W73" i="34"/>
  <c r="W376" i="34"/>
  <c r="W171" i="34"/>
  <c r="W169" i="34"/>
  <c r="W223" i="34"/>
  <c r="W85" i="34"/>
  <c r="W68" i="34"/>
  <c r="W193" i="34"/>
  <c r="W153" i="34"/>
  <c r="W208" i="34"/>
  <c r="W134" i="34"/>
  <c r="W283" i="34"/>
  <c r="W186" i="34"/>
  <c r="W341" i="34"/>
  <c r="W188" i="34"/>
  <c r="W275" i="34"/>
  <c r="W53" i="34"/>
  <c r="W110" i="34"/>
  <c r="W388" i="34"/>
  <c r="W242" i="34"/>
  <c r="W228" i="34"/>
  <c r="W86" i="34"/>
  <c r="W236" i="34"/>
  <c r="W350" i="34"/>
  <c r="W354" i="34"/>
  <c r="W293" i="34"/>
  <c r="W148" i="34"/>
  <c r="W209" i="34"/>
  <c r="W408" i="34"/>
  <c r="W115" i="34"/>
  <c r="W101" i="34"/>
  <c r="W216" i="34"/>
  <c r="W75" i="34"/>
  <c r="W364" i="34"/>
  <c r="W184" i="34"/>
  <c r="W105" i="34"/>
  <c r="W145" i="34"/>
  <c r="W175" i="34"/>
  <c r="W352" i="34"/>
  <c r="W410" i="34"/>
  <c r="W220" i="34"/>
  <c r="W416" i="34"/>
  <c r="W289" i="34"/>
  <c r="W268" i="34"/>
  <c r="W281" i="34"/>
  <c r="W305" i="34"/>
  <c r="W219" i="34"/>
  <c r="W218" i="34"/>
  <c r="W344" i="34"/>
  <c r="W292" i="34"/>
  <c r="W65" i="34"/>
  <c r="W79" i="34"/>
  <c r="W277" i="34"/>
  <c r="W282" i="34"/>
  <c r="W247" i="34"/>
  <c r="W387" i="34"/>
  <c r="W415" i="34"/>
  <c r="W398" i="34"/>
  <c r="W240" i="34"/>
  <c r="W103" i="34"/>
  <c r="W397" i="34"/>
  <c r="W407" i="34"/>
  <c r="W295" i="34"/>
  <c r="W246" i="34"/>
  <c r="W96" i="34"/>
  <c r="W43" i="34"/>
  <c r="W179" i="34"/>
  <c r="W367" i="34"/>
  <c r="W297" i="34"/>
  <c r="W294" i="34"/>
  <c r="W411" i="34"/>
  <c r="W329" i="34"/>
  <c r="W117" i="34"/>
  <c r="W59" i="34"/>
  <c r="W64" i="34"/>
  <c r="W233" i="34"/>
  <c r="W35" i="34"/>
  <c r="W189" i="34"/>
  <c r="W237" i="34"/>
  <c r="W109" i="34"/>
  <c r="W373" i="34"/>
  <c r="W280" i="34"/>
  <c r="W11" i="34"/>
  <c r="W196" i="34"/>
  <c r="W194" i="34"/>
  <c r="W266" i="34"/>
  <c r="W9" i="34"/>
  <c r="W78" i="34"/>
  <c r="W361" i="34"/>
  <c r="W33" i="34"/>
  <c r="W225" i="34"/>
  <c r="W303" i="34"/>
  <c r="W343" i="34"/>
  <c r="W20" i="34"/>
  <c r="W321" i="34"/>
  <c r="W128" i="34"/>
  <c r="W102" i="34"/>
  <c r="W156" i="34"/>
  <c r="W42" i="34"/>
  <c r="W207" i="34"/>
  <c r="W91" i="34"/>
  <c r="W170" i="34"/>
  <c r="W28" i="34"/>
  <c r="W180" i="34"/>
  <c r="W404" i="34"/>
  <c r="W84" i="34"/>
  <c r="W136" i="34"/>
  <c r="W391" i="34"/>
  <c r="W288" i="34"/>
  <c r="W137" i="34"/>
  <c r="W351" i="34"/>
  <c r="W51" i="34"/>
  <c r="W318" i="34"/>
  <c r="W93" i="34"/>
  <c r="W204" i="34"/>
  <c r="W302" i="34"/>
  <c r="W239" i="34"/>
  <c r="W213" i="34"/>
  <c r="W127" i="34"/>
  <c r="W374" i="34"/>
  <c r="W215" i="34"/>
  <c r="W14" i="34"/>
  <c r="W402" i="34"/>
  <c r="W36" i="34"/>
  <c r="W177" i="34"/>
  <c r="W31" i="34"/>
  <c r="W67" i="34"/>
  <c r="W332" i="34"/>
  <c r="W140" i="34"/>
  <c r="W71" i="34"/>
  <c r="W259" i="34"/>
  <c r="W45" i="34"/>
  <c r="W133" i="34"/>
  <c r="W324" i="34"/>
  <c r="W83" i="34"/>
  <c r="W131" i="34"/>
  <c r="W174" i="34"/>
  <c r="W301" i="34"/>
  <c r="W104" i="34"/>
  <c r="W316" i="34"/>
  <c r="W300" i="34"/>
  <c r="W18" i="34"/>
  <c r="W393" i="34"/>
  <c r="W320" i="34"/>
  <c r="W227" i="34"/>
  <c r="W107" i="34"/>
  <c r="W29" i="34"/>
  <c r="W8" i="34"/>
  <c r="W261" i="34"/>
  <c r="W307" i="34"/>
  <c r="W255" i="34"/>
  <c r="W383" i="34"/>
  <c r="W359" i="34"/>
  <c r="W384" i="34"/>
  <c r="W381" i="34"/>
  <c r="W304" i="34"/>
  <c r="W356" i="34"/>
  <c r="W151" i="34"/>
  <c r="W335" i="34"/>
  <c r="W252" i="34"/>
  <c r="W234" i="34"/>
  <c r="W57" i="34"/>
  <c r="W13" i="34"/>
  <c r="W141" i="34"/>
  <c r="W257" i="34"/>
  <c r="W230" i="34"/>
  <c r="W205" i="34"/>
  <c r="W54" i="34"/>
  <c r="W201" i="34"/>
  <c r="W342" i="34"/>
  <c r="W312" i="34"/>
  <c r="W135" i="34"/>
  <c r="W251" i="34"/>
  <c r="W173" i="34"/>
  <c r="W157" i="34"/>
  <c r="W412" i="34"/>
  <c r="W52" i="34"/>
  <c r="W63" i="34"/>
  <c r="W30" i="34"/>
  <c r="W362" i="34"/>
  <c r="W249" i="34"/>
  <c r="W95" i="34"/>
  <c r="W149" i="34"/>
  <c r="W69" i="34"/>
  <c r="W378" i="34"/>
  <c r="W311" i="34"/>
  <c r="W290" i="34"/>
  <c r="W372" i="34"/>
  <c r="W15" i="34"/>
  <c r="W152" i="34"/>
  <c r="W120" i="34"/>
  <c r="W116" i="34"/>
  <c r="W66" i="34"/>
  <c r="W375" i="34"/>
  <c r="W80" i="34"/>
  <c r="W143" i="34"/>
  <c r="W386" i="34"/>
  <c r="W331" i="34"/>
  <c r="W417" i="34"/>
  <c r="W365" i="34"/>
  <c r="W155" i="34"/>
  <c r="W4" i="34"/>
  <c r="W253" i="34"/>
  <c r="W7" i="34"/>
  <c r="W256" i="34"/>
  <c r="W263" i="34"/>
  <c r="W74" i="34"/>
  <c r="W17" i="34"/>
  <c r="W306" i="34"/>
  <c r="W172" i="34"/>
  <c r="W47" i="34"/>
  <c r="W24" i="34"/>
  <c r="W44" i="34"/>
  <c r="W158" i="34"/>
  <c r="W41" i="34"/>
  <c r="W160" i="34"/>
  <c r="W235" i="34"/>
  <c r="W360" i="34"/>
  <c r="W371" i="34"/>
  <c r="W72" i="34"/>
  <c r="W19" i="34"/>
  <c r="W392" i="34"/>
  <c r="W132" i="34"/>
  <c r="W146" i="34"/>
  <c r="W26" i="34"/>
  <c r="W328" i="34"/>
  <c r="W396" i="34"/>
  <c r="W162" i="34"/>
  <c r="W62" i="34"/>
  <c r="W121" i="34"/>
  <c r="W119" i="34"/>
  <c r="W413" i="34"/>
  <c r="W114" i="34"/>
  <c r="W337" i="34"/>
  <c r="W276" i="34"/>
  <c r="W49" i="34"/>
  <c r="W414" i="34"/>
  <c r="W55" i="34"/>
  <c r="W39" i="34"/>
  <c r="W314" i="34"/>
  <c r="W112" i="34"/>
  <c r="W123" i="34"/>
  <c r="W129" i="34"/>
  <c r="W353" i="34"/>
  <c r="W330" i="34"/>
  <c r="W347" i="34"/>
  <c r="W56" i="34"/>
  <c r="W317" i="34"/>
  <c r="W147" i="34"/>
  <c r="W37" i="34"/>
  <c r="W403" i="34"/>
  <c r="W313" i="34"/>
  <c r="W12" i="34"/>
  <c r="W38" i="34"/>
  <c r="W92" i="34"/>
  <c r="W48" i="34"/>
  <c r="W176" i="34"/>
  <c r="W167" i="34"/>
  <c r="W206" i="34"/>
  <c r="W323" i="34"/>
  <c r="W273" i="34"/>
  <c r="W77" i="34"/>
  <c r="W327" i="34"/>
  <c r="W349" i="34"/>
  <c r="W394" i="34"/>
  <c r="W58" i="34"/>
  <c r="W199" i="34"/>
  <c r="W248" i="34"/>
  <c r="W21" i="34"/>
  <c r="W139" i="34"/>
  <c r="W339" i="34"/>
  <c r="W264" i="34"/>
  <c r="W270" i="34"/>
  <c r="W16" i="34"/>
  <c r="W385" i="34"/>
  <c r="W325" i="34"/>
  <c r="W333" i="34"/>
  <c r="W217" i="34"/>
  <c r="W272" i="34"/>
  <c r="W224" i="34"/>
  <c r="W287" i="34"/>
  <c r="W191" i="34"/>
  <c r="W210" i="34"/>
  <c r="W25" i="34"/>
  <c r="W190" i="34"/>
  <c r="W395" i="34"/>
  <c r="W338" i="34"/>
  <c r="W124" i="34"/>
  <c r="W144" i="34"/>
  <c r="W267" i="34"/>
  <c r="W285" i="34"/>
  <c r="W113" i="34"/>
  <c r="W108" i="34"/>
  <c r="W27" i="34"/>
  <c r="W379" i="34"/>
  <c r="W357" i="34"/>
  <c r="W90" i="34"/>
  <c r="W126" i="34"/>
  <c r="W369" i="34"/>
  <c r="W409" i="34"/>
  <c r="W163" i="34"/>
  <c r="W309" i="34"/>
  <c r="W296" i="34"/>
  <c r="W243" i="34"/>
  <c r="W165" i="34"/>
  <c r="W336" i="34"/>
  <c r="W315" i="34"/>
  <c r="W366" i="34"/>
  <c r="W279" i="34"/>
  <c r="W254" i="34"/>
  <c r="W181" i="34"/>
  <c r="W390" i="34"/>
  <c r="W269" i="34"/>
  <c r="W260" i="34"/>
  <c r="W211" i="34"/>
  <c r="W61" i="34"/>
  <c r="W355" i="34"/>
  <c r="W100" i="34"/>
  <c r="W326" i="34"/>
  <c r="W299" i="34"/>
  <c r="W322" i="34"/>
  <c r="W238" i="34"/>
  <c r="W10" i="34"/>
  <c r="W178" i="34"/>
  <c r="W274" i="34"/>
  <c r="W118" i="34"/>
  <c r="W382" i="34"/>
  <c r="W142" i="34"/>
  <c r="W370" i="34"/>
  <c r="W250" i="34"/>
  <c r="V69" i="33"/>
  <c r="V68" i="33"/>
  <c r="V53" i="33"/>
  <c r="V64" i="33"/>
  <c r="V33" i="33"/>
  <c r="V47" i="33"/>
  <c r="V59" i="33"/>
  <c r="V34" i="33"/>
  <c r="V65" i="33"/>
  <c r="V57" i="33"/>
  <c r="V19" i="33"/>
  <c r="V4" i="33"/>
  <c r="V14" i="33"/>
  <c r="V9" i="33"/>
  <c r="V30" i="33"/>
  <c r="V49" i="33"/>
  <c r="V17" i="33"/>
  <c r="V48" i="33"/>
  <c r="V56" i="33"/>
  <c r="V31" i="33"/>
  <c r="V58" i="33"/>
  <c r="V5" i="33"/>
  <c r="V22" i="33"/>
  <c r="V20" i="33"/>
  <c r="V39" i="33"/>
  <c r="V55" i="33"/>
  <c r="V10" i="33"/>
  <c r="V46" i="33"/>
  <c r="V12" i="33"/>
  <c r="V61" i="33"/>
  <c r="V36" i="33"/>
  <c r="V35" i="33"/>
  <c r="V38" i="33"/>
  <c r="V32" i="33"/>
  <c r="V6" i="33"/>
  <c r="V11" i="33"/>
  <c r="V52" i="33"/>
  <c r="V70" i="33"/>
  <c r="V13" i="33"/>
  <c r="V25" i="33"/>
  <c r="V66" i="33"/>
  <c r="V29" i="33"/>
  <c r="V50" i="33"/>
  <c r="V16" i="33"/>
  <c r="V18" i="33"/>
  <c r="V28" i="33"/>
  <c r="V43" i="33"/>
  <c r="V7" i="33"/>
  <c r="V40" i="33"/>
  <c r="V45" i="33"/>
  <c r="V42" i="33"/>
  <c r="V60" i="33"/>
  <c r="V54" i="33"/>
  <c r="V67" i="33"/>
  <c r="V44" i="33"/>
  <c r="V8" i="33"/>
  <c r="V21" i="33"/>
  <c r="V37" i="33"/>
  <c r="V24" i="33"/>
  <c r="V23" i="33"/>
  <c r="V26" i="33"/>
  <c r="V62" i="33"/>
  <c r="V41" i="33"/>
  <c r="W166" i="34"/>
  <c r="W22" i="34"/>
  <c r="W214" i="34"/>
  <c r="W286" i="34"/>
  <c r="W34" i="34"/>
  <c r="W262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EF0AAF73-45F0-4B6B-9127-4CBB797D5616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85609144-C7E7-4501-82A0-B6A6B9F35853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4A922EC3-27EE-4B1C-A8A6-DA76A6F057AA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<sst xmlns="http://schemas.openxmlformats.org/spreadsheetml/2006/main" count="985" uniqueCount="517">
  <si>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</si>
  <si>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</si>
  <si>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</si>
  <si>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</si>
  <si>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</si>
  <si>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</si>
  <si>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</si>
  <si>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</si>
  <si>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</si>
  <si>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</si>
  <si>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</si>
  <si>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</si>
  <si>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</si>
  <si>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</si>
  <si>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</si>
  <si>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</si>
  <si>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</si>
  <si>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</si>
  <si>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</si>
  <si>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</si>
  <si>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</si>
  <si>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</si>
  <si>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</si>
  <si>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</si>
  <si>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</si>
  <si>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</si>
  <si>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</si>
  <si>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</si>
  <si>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</si>
  <si>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</si>
  <si>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</si>
  <si>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</si>
  <si>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</si>
  <si>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</si>
  <si>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</si>
  <si>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</si>
  <si>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</si>
  <si>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</si>
  <si>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</si>
  <si>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</si>
  <si>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</si>
  <si>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</si>
  <si>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</si>
  <si>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</si>
  <si>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</si>
  <si>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</si>
  <si>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</si>
  <si>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</si>
  <si>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</si>
  <si>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</si>
  <si>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</si>
  <si>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</si>
  <si>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</si>
  <si>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</si>
  <si>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</si>
  <si>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</si>
  <si>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</si>
  <si>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</si>
  <si>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</si>
  <si>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</si>
  <si>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</si>
  <si>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</si>
  <si>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</si>
  <si>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</si>
  <si>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</si>
  <si>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</si>
  <si>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</si>
  <si>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</si>
  <si>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</si>
  <si>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</si>
  <si>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</si>
  <si>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</si>
  <si>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</si>
  <si>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</si>
  <si>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</si>
  <si>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</si>
  <si>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</si>
  <si>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</si>
  <si>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</si>
  <si>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</si>
  <si>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</si>
  <si>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</si>
  <si>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</si>
  <si>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</si>
  <si>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</si>
  <si>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</si>
  <si>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</si>
  <si>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</si>
  <si>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</si>
  <si>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</si>
  <si>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</si>
  <si>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</si>
  <si>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</si>
  <si>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</si>
  <si>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</si>
  <si>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</si>
  <si>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</si>
  <si>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</si>
  <si>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</si>
  <si>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</si>
  <si>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</si>
  <si>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</si>
  <si>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</si>
  <si>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</si>
  <si>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</si>
  <si>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</si>
  <si>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</si>
  <si>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</si>
  <si>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</si>
  <si>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</si>
  <si>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</si>
  <si>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</si>
  <si>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</si>
  <si>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</si>
  <si>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</si>
  <si>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</si>
  <si>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</si>
  <si>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</si>
  <si>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</si>
  <si>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</si>
  <si>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</si>
  <si>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</si>
  <si>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</si>
  <si>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</si>
  <si>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</si>
  <si>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</si>
  <si>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</si>
  <si>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</si>
  <si>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</si>
  <si>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</si>
  <si>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</si>
  <si>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</si>
  <si>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</si>
  <si>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</si>
  <si>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</si>
  <si>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</si>
  <si>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</si>
  <si>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</si>
  <si>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</si>
  <si>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</si>
  <si>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</si>
  <si>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</si>
  <si>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</si>
  <si>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</si>
  <si>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</si>
  <si>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</si>
  <si>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</si>
  <si>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</si>
  <si>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</si>
  <si>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</si>
  <si>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</si>
  <si>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</si>
  <si>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</si>
  <si>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</si>
  <si>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</si>
  <si>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</si>
  <si>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</si>
  <si>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</si>
  <si>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</si>
  <si>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</si>
  <si>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</si>
  <si>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</si>
  <si>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</si>
  <si>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</si>
  <si>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</si>
  <si>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</si>
  <si>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</si>
  <si>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</si>
  <si>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</si>
  <si>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</si>
  <si>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</si>
  <si>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</si>
  <si>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</si>
  <si>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</si>
  <si>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</si>
  <si>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</si>
  <si>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</si>
  <si>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</si>
  <si>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</si>
  <si>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</si>
  <si>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</si>
  <si>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</si>
  <si>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</si>
  <si>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</si>
  <si>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</si>
  <si>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</si>
  <si>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</si>
  <si>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</si>
  <si>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</si>
  <si>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</si>
  <si>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</si>
  <si>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</si>
  <si>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</si>
  <si>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</si>
  <si>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</si>
  <si>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</si>
  <si>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</si>
  <si>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</si>
  <si>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</si>
  <si>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</si>
  <si>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</si>
  <si>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</si>
  <si>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</si>
  <si>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</si>
  <si>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</si>
  <si>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</si>
  <si>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</si>
  <si>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</si>
  <si>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</si>
  <si>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</si>
  <si>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</si>
  <si>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</si>
  <si>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</si>
  <si>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</si>
  <si>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</si>
  <si>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</si>
  <si>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</si>
  <si>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</si>
  <si>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</si>
  <si>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</si>
  <si>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</si>
  <si>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</si>
  <si>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</si>
  <si>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</si>
  <si>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</si>
  <si>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</si>
  <si>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</si>
  <si>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</si>
  <si>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</si>
  <si>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</si>
  <si>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</si>
  <si>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</si>
  <si>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</si>
  <si>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</si>
  <si>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</si>
  <si>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</si>
  <si>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</si>
  <si>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</si>
  <si>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</si>
  <si>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</si>
  <si>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</si>
  <si>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</si>
  <si>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</si>
  <si>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</si>
  <si>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</si>
  <si>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</si>
  <si>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</si>
  <si>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</si>
  <si>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</si>
  <si>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</si>
  <si>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</si>
  <si>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</si>
  <si>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</si>
  <si>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</si>
  <si>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</si>
  <si>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</si>
  <si>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</si>
  <si>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</si>
  <si>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</si>
  <si>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</si>
  <si>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</si>
  <si>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</si>
  <si>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</si>
  <si>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</si>
  <si>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</si>
  <si>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</si>
  <si>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</si>
  <si>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</si>
  <si>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</si>
  <si>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</si>
  <si>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</si>
  <si>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</si>
  <si>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</si>
  <si>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</si>
  <si>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</si>
  <si>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</si>
  <si>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</si>
  <si>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</si>
  <si>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</si>
  <si>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</si>
  <si>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</si>
  <si>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</si>
  <si>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</si>
  <si>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</si>
  <si>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</si>
  <si>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</si>
  <si>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</si>
  <si>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</si>
  <si>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</si>
  <si>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</si>
  <si>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</si>
  <si>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</si>
  <si>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</si>
  <si>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</si>
  <si>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</si>
  <si>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</si>
  <si>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</si>
  <si>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</si>
  <si>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</si>
  <si>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</si>
  <si>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</si>
  <si>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</si>
  <si>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</si>
  <si>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</si>
  <si>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</si>
  <si>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</si>
  <si>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</si>
  <si>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</si>
  <si>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</si>
  <si>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</si>
  <si>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</si>
  <si>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</si>
  <si>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</si>
  <si>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</si>
  <si>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</si>
  <si>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</si>
  <si>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</si>
  <si>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</si>
  <si>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</si>
  <si>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</si>
  <si>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</si>
  <si>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</si>
  <si>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</si>
  <si>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</si>
  <si>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</si>
  <si>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</si>
  <si>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</si>
  <si>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</si>
  <si>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</si>
  <si>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</si>
  <si>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</si>
  <si>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</si>
  <si>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</si>
  <si>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</si>
  <si>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</si>
  <si>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</si>
  <si>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</si>
  <si>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</si>
  <si>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</si>
  <si>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</si>
  <si>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</si>
  <si>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</si>
  <si>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</si>
  <si>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</si>
  <si>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</si>
  <si>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</si>
  <si>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</si>
  <si>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</si>
  <si>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</si>
  <si>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</si>
  <si>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</si>
  <si>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</si>
  <si>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</si>
  <si>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</si>
  <si>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</si>
  <si>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</si>
  <si>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</si>
  <si>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</si>
  <si>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</si>
  <si>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</si>
  <si>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</si>
  <si>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</si>
  <si>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</si>
  <si>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</si>
  <si>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</si>
  <si>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</si>
  <si>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</si>
  <si>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</si>
  <si>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</si>
  <si>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</si>
  <si>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</si>
  <si>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</si>
  <si>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</si>
  <si>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</si>
  <si>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</si>
  <si>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</si>
  <si>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</si>
  <si>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</si>
  <si>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</si>
  <si>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</si>
  <si>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</si>
  <si>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</si>
  <si>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</si>
  <si>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</si>
  <si>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</si>
  <si>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</si>
  <si>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</si>
  <si>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</si>
  <si>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</si>
  <si>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</si>
  <si>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</si>
  <si>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</si>
  <si>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</si>
  <si>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</si>
  <si>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</si>
  <si>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</si>
  <si>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</si>
  <si>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</si>
  <si>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</si>
  <si>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</si>
  <si>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</si>
  <si>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</si>
  <si>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</si>
  <si>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</si>
  <si>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</si>
  <si>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</si>
  <si>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</si>
  <si>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</si>
  <si>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</si>
  <si>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</si>
  <si>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</si>
  <si>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</si>
  <si>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</si>
  <si>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</si>
  <si>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</si>
  <si>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</si>
  <si>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</si>
  <si>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</si>
  <si>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</si>
  <si>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</si>
  <si>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</si>
  <si>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</si>
  <si>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</si>
  <si>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</si>
  <si>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</si>
  <si>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</si>
  <si>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</si>
  <si>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</si>
  <si>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</si>
  <si>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</si>
  <si>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</si>
  <si>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</si>
  <si>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</si>
  <si>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</si>
  <si>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</si>
  <si>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</si>
  <si>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</si>
  <si>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</si>
  <si>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</si>
  <si>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</si>
  <si>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</si>
  <si>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</si>
  <si>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</si>
  <si>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</si>
  <si>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</si>
  <si>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</si>
  <si>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</si>
  <si>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</si>
  <si>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</si>
  <si>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</si>
  <si>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</si>
  <si>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</si>
  <si>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</si>
  <si>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</si>
  <si>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</si>
  <si>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</si>
  <si>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</si>
  <si>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</si>
  <si>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</si>
  <si>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</si>
  <si>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</si>
  <si>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</si>
  <si>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</si>
  <si>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</si>
  <si>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</si>
  <si>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</si>
  <si>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</si>
  <si>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</si>
  <si>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</si>
  <si>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</si>
  <si>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</si>
  <si>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</si>
  <si>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</si>
  <si>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</si>
  <si>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</si>
  <si>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</si>
  <si>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</si>
  <si>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</si>
  <si>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</si>
  <si>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</si>
  <si>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</si>
  <si>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</si>
  <si>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</si>
  <si>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</si>
  <si>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</si>
  <si>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</si>
  <si>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</si>
  <si>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</si>
  <si>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</si>
  <si>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</si>
  <si>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</si>
  <si>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</si>
  <si>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</si>
  <si>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</si>
  <si>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</si>
  <si>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</si>
  <si>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</si>
  <si>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Independent</t>
  </si>
  <si>
    <t>Reported County Government State Shared Revenues for Water Supply System (Account Code: 335.310)</t>
  </si>
  <si>
    <t>Reported Municipal Government State Shared Revenues for Water Supply System (Account Code: 335.310)</t>
  </si>
  <si>
    <t>Reported Special District State Shared Revenues for Water Supply System (Account Code: 335.310)</t>
  </si>
  <si>
    <t>Portofino Isles Community Development District</t>
  </si>
  <si>
    <t>2014-15</t>
  </si>
  <si>
    <t>2015-16</t>
  </si>
  <si>
    <t>Estero</t>
  </si>
  <si>
    <t>Westlake</t>
  </si>
  <si>
    <t>2016-17</t>
  </si>
  <si>
    <t>2017-18</t>
  </si>
  <si>
    <t>Indiantown</t>
  </si>
  <si>
    <t>2018-19</t>
  </si>
  <si>
    <t>Lake Worth Beach</t>
  </si>
  <si>
    <t>2019-20</t>
  </si>
  <si>
    <t>2020-21</t>
  </si>
  <si>
    <t>Cumulative Total</t>
  </si>
  <si>
    <t>2021-22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</si>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</sst>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6640625" style="3" customWidth="1"/>
    <col min="2" max="20" width="10.77734375" style="4" customWidth="1"/>
    <col min="21" max="21" width="11.664062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57" t="s">
        <v>498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  <c r="W1" s="7"/>
      <c r="X1"/>
    </row>
    <row r="2" spans="1:140" ht="24" thickBot="1">
      <c r="A2" s="60" t="s">
        <v>515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502</v>
      </c>
      <c r="M3" s="21" t="s">
        <v>503</v>
      </c>
      <c r="N3" s="21" t="s">
        <v>506</v>
      </c>
      <c r="O3" s="21" t="s">
        <v>507</v>
      </c>
      <c r="P3" s="21" t="s">
        <v>509</v>
      </c>
      <c r="Q3" s="21" t="s">
        <v>511</v>
      </c>
      <c r="R3" s="21" t="s">
        <v>512</v>
      </c>
      <c r="S3" s="21" t="s">
        <v>514</v>
      </c>
      <c r="T3" s="21" t="s">
        <v>516</v>
      </c>
      <c r="U3" s="23" t="s">
        <v>513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7">
        <f t="shared" ref="U6:U69" si="0">SUM(B6:T6)</f>
        <v>0</v>
      </c>
      <c r="V6" s="28">
        <f t="shared" ref="V6:V69" si="1">(U6/U$70)</f>
        <v>0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0</v>
      </c>
      <c r="V8" s="28">
        <f t="shared" si="1"/>
        <v>0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0"/>
        <v>0</v>
      </c>
      <c r="V9" s="28">
        <f t="shared" si="1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27">
        <f t="shared" si="0"/>
        <v>0</v>
      </c>
      <c r="V11" s="28">
        <f t="shared" si="1"/>
        <v>0</v>
      </c>
      <c r="W11" s="9"/>
    </row>
    <row r="12" spans="1:140">
      <c r="A12" s="10" t="s">
        <v>11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27">
        <f t="shared" si="0"/>
        <v>0</v>
      </c>
      <c r="V12" s="28">
        <f t="shared" si="1"/>
        <v>0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0</v>
      </c>
      <c r="V14" s="28">
        <f t="shared" si="1"/>
        <v>0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7">
        <f t="shared" si="0"/>
        <v>0</v>
      </c>
      <c r="V15" s="28">
        <f t="shared" si="1"/>
        <v>0</v>
      </c>
      <c r="W15" s="9"/>
    </row>
    <row r="16" spans="1:140">
      <c r="A16" s="10" t="s">
        <v>15</v>
      </c>
      <c r="B16" s="13">
        <v>0</v>
      </c>
      <c r="C16" s="13">
        <v>0</v>
      </c>
      <c r="D16" s="13">
        <v>0</v>
      </c>
      <c r="E16" s="13">
        <v>434883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90000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524883</v>
      </c>
      <c r="V16" s="28">
        <f t="shared" si="1"/>
        <v>1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0</v>
      </c>
      <c r="V17" s="28">
        <f t="shared" si="1"/>
        <v>0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0</v>
      </c>
      <c r="V18" s="28">
        <f t="shared" si="1"/>
        <v>0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7">
        <f t="shared" si="0"/>
        <v>0</v>
      </c>
      <c r="V19" s="28">
        <f t="shared" si="1"/>
        <v>0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0</v>
      </c>
      <c r="V21" s="28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0</v>
      </c>
      <c r="V25" s="28">
        <f t="shared" si="1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7">
        <f t="shared" si="0"/>
        <v>0</v>
      </c>
      <c r="V26" s="28">
        <f t="shared" si="1"/>
        <v>0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0</v>
      </c>
      <c r="V27" s="28">
        <f t="shared" si="1"/>
        <v>0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0</v>
      </c>
      <c r="V28" s="28">
        <f t="shared" si="1"/>
        <v>0</v>
      </c>
      <c r="W28" s="9"/>
    </row>
    <row r="29" spans="1:23">
      <c r="A29" s="10" t="s">
        <v>28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0</v>
      </c>
      <c r="V29" s="28">
        <f t="shared" si="1"/>
        <v>0</v>
      </c>
      <c r="W29" s="9"/>
    </row>
    <row r="30" spans="1:23">
      <c r="A30" s="10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0"/>
        <v>0</v>
      </c>
      <c r="V30" s="28">
        <f t="shared" si="1"/>
        <v>0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0</v>
      </c>
      <c r="V32" s="28">
        <f t="shared" si="1"/>
        <v>0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0"/>
        <v>0</v>
      </c>
      <c r="V37" s="28">
        <f t="shared" si="1"/>
        <v>0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7">
        <f t="shared" si="0"/>
        <v>0</v>
      </c>
      <c r="V38" s="28">
        <f t="shared" si="1"/>
        <v>0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0</v>
      </c>
      <c r="V42" s="28">
        <f t="shared" si="1"/>
        <v>0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27">
        <f t="shared" si="0"/>
        <v>0</v>
      </c>
      <c r="V43" s="28">
        <f t="shared" si="1"/>
        <v>0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0</v>
      </c>
      <c r="V44" s="28">
        <f t="shared" si="1"/>
        <v>0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0</v>
      </c>
      <c r="V45" s="28">
        <f t="shared" si="1"/>
        <v>0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0</v>
      </c>
      <c r="V46" s="28">
        <f t="shared" si="1"/>
        <v>0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0"/>
        <v>0</v>
      </c>
      <c r="V47" s="28">
        <f t="shared" si="1"/>
        <v>0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27">
        <f t="shared" si="0"/>
        <v>0</v>
      </c>
      <c r="V48" s="28">
        <f t="shared" si="1"/>
        <v>0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0</v>
      </c>
      <c r="V50" s="28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0"/>
        <v>0</v>
      </c>
      <c r="V53" s="28">
        <f t="shared" si="1"/>
        <v>0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0</v>
      </c>
      <c r="V56" s="28">
        <f t="shared" si="1"/>
        <v>0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0</v>
      </c>
      <c r="V57" s="28">
        <f t="shared" si="1"/>
        <v>0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0</v>
      </c>
      <c r="V58" s="28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7">
        <f t="shared" si="0"/>
        <v>0</v>
      </c>
      <c r="V60" s="28">
        <f t="shared" si="1"/>
        <v>0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0"/>
        <v>0</v>
      </c>
      <c r="V61" s="28">
        <f t="shared" si="1"/>
        <v>0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0</v>
      </c>
      <c r="V66" s="28">
        <f t="shared" si="1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0"/>
        <v>0</v>
      </c>
      <c r="V67" s="28">
        <f t="shared" si="1"/>
        <v>0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491</v>
      </c>
      <c r="B70" s="39">
        <f>SUM(B4:B69)</f>
        <v>0</v>
      </c>
      <c r="C70" s="39">
        <f t="shared" ref="C70:M70" si="2">SUM(C4:C69)</f>
        <v>0</v>
      </c>
      <c r="D70" s="39">
        <f t="shared" si="2"/>
        <v>0</v>
      </c>
      <c r="E70" s="39">
        <f t="shared" si="2"/>
        <v>434883</v>
      </c>
      <c r="F70" s="39">
        <f t="shared" si="2"/>
        <v>0</v>
      </c>
      <c r="G70" s="39">
        <f t="shared" si="2"/>
        <v>0</v>
      </c>
      <c r="H70" s="39">
        <f t="shared" si="2"/>
        <v>0</v>
      </c>
      <c r="I70" s="39">
        <f t="shared" si="2"/>
        <v>0</v>
      </c>
      <c r="J70" s="39">
        <f t="shared" si="2"/>
        <v>0</v>
      </c>
      <c r="K70" s="39">
        <f>SUM(K4:K69)</f>
        <v>90000</v>
      </c>
      <c r="L70" s="39">
        <f>SUM(L4:L69)</f>
        <v>0</v>
      </c>
      <c r="M70" s="39">
        <f t="shared" si="2"/>
        <v>0</v>
      </c>
      <c r="N70" s="39">
        <f t="shared" ref="N70:T70" si="3">SUM(N4:N69)</f>
        <v>0</v>
      </c>
      <c r="O70" s="39">
        <f t="shared" si="3"/>
        <v>0</v>
      </c>
      <c r="P70" s="39">
        <f t="shared" si="3"/>
        <v>0</v>
      </c>
      <c r="Q70" s="39">
        <f t="shared" si="3"/>
        <v>0</v>
      </c>
      <c r="R70" s="39">
        <f t="shared" si="3"/>
        <v>0</v>
      </c>
      <c r="S70" s="39">
        <f t="shared" ref="S70" si="4">SUM(S4:S69)</f>
        <v>0</v>
      </c>
      <c r="T70" s="39">
        <f t="shared" si="3"/>
        <v>0</v>
      </c>
      <c r="U70" s="17">
        <f>SUM(B70:T70)</f>
        <v>524883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 t="e">
        <f>(C70-B70)/B70</f>
        <v>#DIV/0!</v>
      </c>
      <c r="D71" s="43" t="e">
        <f t="shared" ref="D71:J71" si="5">(D70-C70)/C70</f>
        <v>#DIV/0!</v>
      </c>
      <c r="E71" s="43" t="e">
        <f t="shared" si="5"/>
        <v>#DIV/0!</v>
      </c>
      <c r="F71" s="43">
        <f t="shared" si="5"/>
        <v>-1</v>
      </c>
      <c r="G71" s="43" t="e">
        <f t="shared" si="5"/>
        <v>#DIV/0!</v>
      </c>
      <c r="H71" s="43" t="e">
        <f t="shared" si="5"/>
        <v>#DIV/0!</v>
      </c>
      <c r="I71" s="43" t="e">
        <f t="shared" si="5"/>
        <v>#DIV/0!</v>
      </c>
      <c r="J71" s="43" t="e">
        <f t="shared" si="5"/>
        <v>#DIV/0!</v>
      </c>
      <c r="K71" s="51" t="e">
        <f t="shared" ref="K71:P71" si="6">(K70-J70)/J70</f>
        <v>#DIV/0!</v>
      </c>
      <c r="L71" s="43">
        <f t="shared" si="6"/>
        <v>-1</v>
      </c>
      <c r="M71" s="51" t="e">
        <f t="shared" si="6"/>
        <v>#DIV/0!</v>
      </c>
      <c r="N71" s="51" t="e">
        <f t="shared" si="6"/>
        <v>#DIV/0!</v>
      </c>
      <c r="O71" s="51" t="e">
        <f t="shared" si="6"/>
        <v>#DIV/0!</v>
      </c>
      <c r="P71" s="51" t="e">
        <f t="shared" si="6"/>
        <v>#DIV/0!</v>
      </c>
      <c r="Q71" s="51" t="e">
        <f t="shared" ref="Q71" si="7">(Q70-P70)/P70</f>
        <v>#DIV/0!</v>
      </c>
      <c r="R71" s="51" t="e">
        <f t="shared" ref="R71" si="8">(R70-Q70)/Q70</f>
        <v>#DIV/0!</v>
      </c>
      <c r="S71" s="51" t="e">
        <f t="shared" ref="S71" si="9">(S70-R70)/R70</f>
        <v>#DIV/0!</v>
      </c>
      <c r="T71" s="51" t="e">
        <f t="shared" ref="T71" si="10">(T70-S70)/S70</f>
        <v>#DIV/0!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0</v>
      </c>
      <c r="C72" s="45">
        <f t="shared" ref="C72:M72" si="11">COUNTIF(C4:C69,"&gt;0")</f>
        <v>0</v>
      </c>
      <c r="D72" s="45">
        <f t="shared" si="11"/>
        <v>0</v>
      </c>
      <c r="E72" s="45">
        <f t="shared" si="11"/>
        <v>1</v>
      </c>
      <c r="F72" s="45">
        <f t="shared" si="11"/>
        <v>0</v>
      </c>
      <c r="G72" s="45">
        <f t="shared" si="11"/>
        <v>0</v>
      </c>
      <c r="H72" s="45">
        <f t="shared" si="11"/>
        <v>0</v>
      </c>
      <c r="I72" s="45">
        <f t="shared" si="11"/>
        <v>0</v>
      </c>
      <c r="J72" s="45">
        <f t="shared" si="11"/>
        <v>0</v>
      </c>
      <c r="K72" s="45">
        <f>COUNTIF(K4:K69,"&gt;0")</f>
        <v>1</v>
      </c>
      <c r="L72" s="45">
        <f>COUNTIF(L4:L69,"&gt;0")</f>
        <v>0</v>
      </c>
      <c r="M72" s="45">
        <f t="shared" si="11"/>
        <v>0</v>
      </c>
      <c r="N72" s="45">
        <f t="shared" ref="N72:T72" si="12">COUNTIF(N4:N69,"&gt;0")</f>
        <v>0</v>
      </c>
      <c r="O72" s="45">
        <f t="shared" si="12"/>
        <v>0</v>
      </c>
      <c r="P72" s="45">
        <f t="shared" si="12"/>
        <v>0</v>
      </c>
      <c r="Q72" s="45">
        <f t="shared" si="12"/>
        <v>0</v>
      </c>
      <c r="R72" s="45">
        <f t="shared" si="12"/>
        <v>0</v>
      </c>
      <c r="S72" s="45">
        <f t="shared" ref="S72" si="13">COUNTIF(S4:S69,"&gt;0")</f>
        <v>0</v>
      </c>
      <c r="T72" s="45">
        <f t="shared" si="12"/>
        <v>0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4" t="s">
        <v>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6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8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3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6640625" style="3" customWidth="1"/>
    <col min="2" max="2" width="12.6640625" style="3" customWidth="1"/>
    <col min="3" max="21" width="10.77734375" style="4" customWidth="1"/>
    <col min="22" max="22" width="11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3" t="s">
        <v>499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7"/>
      <c r="Y1"/>
    </row>
    <row r="2" spans="1:141" ht="24" thickBot="1">
      <c r="A2" s="60" t="s">
        <v>515</v>
      </c>
      <c r="B2" s="66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5" t="s">
        <v>489</v>
      </c>
      <c r="M3" s="21" t="s">
        <v>502</v>
      </c>
      <c r="N3" s="21" t="s">
        <v>503</v>
      </c>
      <c r="O3" s="21" t="s">
        <v>506</v>
      </c>
      <c r="P3" s="21" t="s">
        <v>507</v>
      </c>
      <c r="Q3" s="21" t="s">
        <v>509</v>
      </c>
      <c r="R3" s="21" t="s">
        <v>511</v>
      </c>
      <c r="S3" s="21" t="s">
        <v>512</v>
      </c>
      <c r="T3" s="21" t="s">
        <v>514</v>
      </c>
      <c r="U3" s="21" t="s">
        <v>516</v>
      </c>
      <c r="V3" s="23" t="s">
        <v>513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5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5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5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27">
        <f t="shared" ref="V6:V69" si="1">SUM(C6:U6)</f>
        <v>0</v>
      </c>
      <c r="W6" s="28">
        <f t="shared" si="0"/>
        <v>0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5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0</v>
      </c>
      <c r="W7" s="28">
        <f t="shared" si="0"/>
        <v>0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5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5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7">
        <f t="shared" si="1"/>
        <v>0</v>
      </c>
      <c r="W9" s="28">
        <f t="shared" si="0"/>
        <v>0</v>
      </c>
      <c r="X9" s="9"/>
    </row>
    <row r="10" spans="1:141">
      <c r="A10" s="10" t="s">
        <v>78</v>
      </c>
      <c r="B10" s="34" t="s">
        <v>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5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7">
        <f t="shared" si="1"/>
        <v>0</v>
      </c>
      <c r="W10" s="28">
        <f t="shared" si="0"/>
        <v>0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5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5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0</v>
      </c>
      <c r="W12" s="28">
        <f t="shared" si="0"/>
        <v>0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5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7">
        <f t="shared" si="1"/>
        <v>0</v>
      </c>
      <c r="W14" s="28">
        <f t="shared" si="0"/>
        <v>0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5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5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7">
        <f t="shared" si="1"/>
        <v>0</v>
      </c>
      <c r="W16" s="28">
        <f t="shared" si="0"/>
        <v>0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5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5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7">
        <f t="shared" si="1"/>
        <v>0</v>
      </c>
      <c r="W18" s="28">
        <f t="shared" si="0"/>
        <v>0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5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5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7">
        <f t="shared" si="1"/>
        <v>0</v>
      </c>
      <c r="W20" s="28">
        <f t="shared" si="0"/>
        <v>0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5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27">
        <f t="shared" si="1"/>
        <v>0</v>
      </c>
      <c r="W21" s="28">
        <f t="shared" si="0"/>
        <v>0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5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5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5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5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5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5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5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5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5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5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5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7">
        <f t="shared" si="1"/>
        <v>0</v>
      </c>
      <c r="W32" s="28">
        <f t="shared" si="0"/>
        <v>0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5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5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5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0</v>
      </c>
      <c r="W35" s="28">
        <f t="shared" si="0"/>
        <v>0</v>
      </c>
      <c r="X35" s="9"/>
    </row>
    <row r="36" spans="1:24">
      <c r="A36" s="10" t="s">
        <v>104</v>
      </c>
      <c r="B36" s="34" t="s">
        <v>51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5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7">
        <f t="shared" si="1"/>
        <v>0</v>
      </c>
      <c r="W36" s="28">
        <f t="shared" ref="W36:W67" si="2">(V36/V$417)</f>
        <v>0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5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5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5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7">
        <f t="shared" si="1"/>
        <v>0</v>
      </c>
      <c r="W39" s="28">
        <f t="shared" si="2"/>
        <v>0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5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5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0</v>
      </c>
      <c r="W41" s="28">
        <f t="shared" si="2"/>
        <v>0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5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5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0</v>
      </c>
      <c r="W43" s="28">
        <f t="shared" si="2"/>
        <v>0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5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5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5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0</v>
      </c>
      <c r="W46" s="28">
        <f t="shared" si="2"/>
        <v>0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5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5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5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0</v>
      </c>
      <c r="W49" s="28">
        <f t="shared" si="2"/>
        <v>0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5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7">
        <f t="shared" si="1"/>
        <v>0</v>
      </c>
      <c r="W50" s="28">
        <f t="shared" si="2"/>
        <v>0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5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0</v>
      </c>
      <c r="W51" s="28">
        <f t="shared" si="2"/>
        <v>0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5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5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0</v>
      </c>
      <c r="W53" s="28">
        <f t="shared" si="2"/>
        <v>0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5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5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27">
        <f t="shared" si="1"/>
        <v>0</v>
      </c>
      <c r="W55" s="28">
        <f t="shared" si="2"/>
        <v>0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5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5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5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5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5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5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0</v>
      </c>
      <c r="W61" s="28">
        <f t="shared" si="2"/>
        <v>0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5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0</v>
      </c>
      <c r="W62" s="28">
        <f t="shared" si="2"/>
        <v>0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5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0</v>
      </c>
      <c r="W63" s="28">
        <f t="shared" si="2"/>
        <v>0</v>
      </c>
      <c r="X63" s="9"/>
    </row>
    <row r="64" spans="1:24">
      <c r="A64" s="10" t="s">
        <v>132</v>
      </c>
      <c r="B64" s="34" t="s">
        <v>68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5">
        <v>0</v>
      </c>
      <c r="M64" s="13">
        <v>0</v>
      </c>
      <c r="N64" s="13">
        <v>136515</v>
      </c>
      <c r="O64" s="13">
        <v>1522427</v>
      </c>
      <c r="P64" s="13">
        <v>749273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7">
        <f t="shared" si="1"/>
        <v>2408215</v>
      </c>
      <c r="W64" s="28">
        <f t="shared" si="2"/>
        <v>0.97724338086283535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5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5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0</v>
      </c>
      <c r="W66" s="28">
        <f t="shared" si="2"/>
        <v>0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5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7">
        <f t="shared" si="1"/>
        <v>0</v>
      </c>
      <c r="W67" s="28">
        <f t="shared" si="2"/>
        <v>0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5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0</v>
      </c>
      <c r="W68" s="28">
        <f t="shared" ref="W68:W99" si="3">(V68/V$417)</f>
        <v>0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5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5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7">
        <f t="shared" ref="V70:V133" si="4">SUM(C70:U70)</f>
        <v>0</v>
      </c>
      <c r="W70" s="28">
        <f t="shared" si="3"/>
        <v>0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5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5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7">
        <f t="shared" si="4"/>
        <v>0</v>
      </c>
      <c r="W72" s="28">
        <f t="shared" si="3"/>
        <v>0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5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5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0</v>
      </c>
      <c r="W74" s="28">
        <f t="shared" si="3"/>
        <v>0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5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0</v>
      </c>
      <c r="W75" s="28">
        <f t="shared" si="3"/>
        <v>0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0</v>
      </c>
      <c r="F76" s="13">
        <v>31435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5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31435</v>
      </c>
      <c r="W76" s="28">
        <f t="shared" si="3"/>
        <v>1.2756188993683384E-2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5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7">
        <f t="shared" si="4"/>
        <v>0</v>
      </c>
      <c r="W77" s="28">
        <f t="shared" si="3"/>
        <v>0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5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0</v>
      </c>
      <c r="W78" s="28">
        <f t="shared" si="3"/>
        <v>0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5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7">
        <f t="shared" si="4"/>
        <v>0</v>
      </c>
      <c r="W79" s="28">
        <f t="shared" si="3"/>
        <v>0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5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7">
        <f t="shared" si="4"/>
        <v>0</v>
      </c>
      <c r="W80" s="28">
        <f t="shared" si="3"/>
        <v>0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5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0</v>
      </c>
      <c r="W81" s="28">
        <f t="shared" si="3"/>
        <v>0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5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5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27">
        <f t="shared" si="4"/>
        <v>0</v>
      </c>
      <c r="W83" s="28">
        <f t="shared" si="3"/>
        <v>0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5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0</v>
      </c>
      <c r="W84" s="28">
        <f t="shared" si="3"/>
        <v>0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5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0</v>
      </c>
      <c r="W85" s="28">
        <f t="shared" si="3"/>
        <v>0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5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0</v>
      </c>
      <c r="W86" s="28">
        <f t="shared" si="3"/>
        <v>0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5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0</v>
      </c>
      <c r="W87" s="28">
        <f t="shared" si="3"/>
        <v>0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5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5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5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5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7">
        <f t="shared" si="4"/>
        <v>0</v>
      </c>
      <c r="W91" s="28">
        <f t="shared" si="3"/>
        <v>0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5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27">
        <f t="shared" si="4"/>
        <v>0</v>
      </c>
      <c r="W92" s="28">
        <f t="shared" si="3"/>
        <v>0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5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5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0</v>
      </c>
      <c r="W94" s="28">
        <f t="shared" si="3"/>
        <v>0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5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5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0</v>
      </c>
      <c r="W96" s="28">
        <f t="shared" si="3"/>
        <v>0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5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0</v>
      </c>
      <c r="W97" s="28">
        <f t="shared" si="3"/>
        <v>0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5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7">
        <f t="shared" si="4"/>
        <v>0</v>
      </c>
      <c r="W98" s="28">
        <f t="shared" si="3"/>
        <v>0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5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0</v>
      </c>
      <c r="W99" s="28">
        <f t="shared" si="3"/>
        <v>0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5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7">
        <f t="shared" si="4"/>
        <v>0</v>
      </c>
      <c r="W100" s="28">
        <f t="shared" ref="W100:W131" si="5">(V100/V$417)</f>
        <v>0</v>
      </c>
      <c r="X100" s="9"/>
    </row>
    <row r="101" spans="1:24">
      <c r="A101" s="10" t="s">
        <v>169</v>
      </c>
      <c r="B101" s="34" t="s">
        <v>49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5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7">
        <f t="shared" si="4"/>
        <v>0</v>
      </c>
      <c r="W101" s="28">
        <f t="shared" si="5"/>
        <v>0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5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5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0</v>
      </c>
      <c r="W103" s="28">
        <f t="shared" si="5"/>
        <v>0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5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5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0</v>
      </c>
      <c r="W105" s="28">
        <f t="shared" si="5"/>
        <v>0</v>
      </c>
      <c r="X105" s="9"/>
    </row>
    <row r="106" spans="1:24">
      <c r="A106" s="10" t="s">
        <v>504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5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5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5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5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7">
        <f t="shared" si="4"/>
        <v>0</v>
      </c>
      <c r="W109" s="28">
        <f t="shared" si="5"/>
        <v>0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5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7">
        <f t="shared" si="4"/>
        <v>0</v>
      </c>
      <c r="W110" s="28">
        <f t="shared" si="5"/>
        <v>0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5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27">
        <f t="shared" si="4"/>
        <v>0</v>
      </c>
      <c r="W111" s="28">
        <f t="shared" si="5"/>
        <v>0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5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7">
        <f t="shared" si="4"/>
        <v>0</v>
      </c>
      <c r="W112" s="28">
        <f t="shared" si="5"/>
        <v>0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5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0</v>
      </c>
      <c r="W113" s="28">
        <f t="shared" si="5"/>
        <v>0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5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0</v>
      </c>
      <c r="W114" s="28">
        <f t="shared" si="5"/>
        <v>0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5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5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27">
        <f t="shared" si="4"/>
        <v>0</v>
      </c>
      <c r="W116" s="28">
        <f t="shared" si="5"/>
        <v>0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5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27">
        <f t="shared" si="4"/>
        <v>0</v>
      </c>
      <c r="W117" s="28">
        <f t="shared" si="5"/>
        <v>0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5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5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0</v>
      </c>
      <c r="W119" s="28">
        <f t="shared" si="5"/>
        <v>0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5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7">
        <f t="shared" si="4"/>
        <v>0</v>
      </c>
      <c r="W120" s="28">
        <f t="shared" si="5"/>
        <v>0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5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5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7">
        <f t="shared" si="4"/>
        <v>0</v>
      </c>
      <c r="W122" s="28">
        <f t="shared" si="5"/>
        <v>0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5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7">
        <f t="shared" si="4"/>
        <v>0</v>
      </c>
      <c r="W123" s="28">
        <f t="shared" si="5"/>
        <v>0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5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7">
        <f t="shared" si="4"/>
        <v>0</v>
      </c>
      <c r="W124" s="28">
        <f t="shared" si="5"/>
        <v>0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5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5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5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0</v>
      </c>
      <c r="W127" s="28">
        <f t="shared" si="5"/>
        <v>0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5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0</v>
      </c>
      <c r="W128" s="28">
        <f t="shared" si="5"/>
        <v>0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5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5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0</v>
      </c>
      <c r="W130" s="28">
        <f t="shared" si="5"/>
        <v>0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5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5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5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7">
        <f t="shared" si="4"/>
        <v>0</v>
      </c>
      <c r="W133" s="28">
        <f t="shared" si="6"/>
        <v>0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5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5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5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7">
        <f t="shared" si="7"/>
        <v>0</v>
      </c>
      <c r="W136" s="28">
        <f t="shared" si="6"/>
        <v>0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5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5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7">
        <f t="shared" si="7"/>
        <v>0</v>
      </c>
      <c r="W138" s="28">
        <f t="shared" si="6"/>
        <v>0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5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7">
        <f t="shared" si="7"/>
        <v>0</v>
      </c>
      <c r="W139" s="28">
        <f t="shared" si="6"/>
        <v>0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5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0</v>
      </c>
      <c r="W140" s="28">
        <f t="shared" si="6"/>
        <v>0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5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5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0</v>
      </c>
      <c r="W142" s="28">
        <f t="shared" si="6"/>
        <v>0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5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7">
        <f t="shared" si="7"/>
        <v>0</v>
      </c>
      <c r="W143" s="28">
        <f t="shared" si="6"/>
        <v>0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5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0</v>
      </c>
      <c r="W144" s="28">
        <f t="shared" si="6"/>
        <v>0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5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5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5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7">
        <f t="shared" si="7"/>
        <v>0</v>
      </c>
      <c r="W147" s="28">
        <f t="shared" si="6"/>
        <v>0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5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5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7">
        <f t="shared" si="7"/>
        <v>0</v>
      </c>
      <c r="W149" s="28">
        <f t="shared" si="6"/>
        <v>0</v>
      </c>
      <c r="X149" s="9"/>
    </row>
    <row r="150" spans="1:24">
      <c r="A150" s="10" t="s">
        <v>217</v>
      </c>
      <c r="B150" s="34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5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27">
        <f t="shared" si="7"/>
        <v>0</v>
      </c>
      <c r="W150" s="28">
        <f t="shared" si="6"/>
        <v>0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5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0</v>
      </c>
      <c r="W151" s="28">
        <f t="shared" si="6"/>
        <v>0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5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7">
        <f t="shared" si="7"/>
        <v>0</v>
      </c>
      <c r="W152" s="28">
        <f t="shared" si="6"/>
        <v>0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5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5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5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5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0</v>
      </c>
      <c r="W156" s="28">
        <f t="shared" si="6"/>
        <v>0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5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5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7">
        <f t="shared" si="7"/>
        <v>0</v>
      </c>
      <c r="W158" s="28">
        <f t="shared" si="6"/>
        <v>0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5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0</v>
      </c>
      <c r="W159" s="28">
        <f t="shared" si="6"/>
        <v>0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5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5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27">
        <f t="shared" si="7"/>
        <v>0</v>
      </c>
      <c r="W161" s="28">
        <f t="shared" si="6"/>
        <v>0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5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5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7">
        <f t="shared" si="7"/>
        <v>0</v>
      </c>
      <c r="W163" s="28">
        <f t="shared" si="6"/>
        <v>0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5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5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5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5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5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5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5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508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5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27">
        <f t="shared" si="7"/>
        <v>0</v>
      </c>
      <c r="W171" s="28">
        <f t="shared" si="8"/>
        <v>0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5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5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5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0</v>
      </c>
      <c r="W174" s="28">
        <f t="shared" si="8"/>
        <v>0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5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5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7">
        <f t="shared" si="7"/>
        <v>0</v>
      </c>
      <c r="W176" s="28">
        <f t="shared" si="8"/>
        <v>0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5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0</v>
      </c>
      <c r="W177" s="28">
        <f t="shared" si="8"/>
        <v>0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5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5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5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7">
        <f t="shared" si="7"/>
        <v>0</v>
      </c>
      <c r="W180" s="28">
        <f t="shared" si="8"/>
        <v>0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5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7">
        <f t="shared" si="7"/>
        <v>0</v>
      </c>
      <c r="W181" s="28">
        <f t="shared" si="8"/>
        <v>0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5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5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5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5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5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5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0</v>
      </c>
      <c r="W187" s="28">
        <f t="shared" si="8"/>
        <v>0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5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5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0</v>
      </c>
      <c r="W189" s="28">
        <f t="shared" si="8"/>
        <v>0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5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0</v>
      </c>
      <c r="W190" s="28">
        <f t="shared" si="8"/>
        <v>0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5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0</v>
      </c>
      <c r="W191" s="28">
        <f t="shared" si="8"/>
        <v>0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5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5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7">
        <f t="shared" si="7"/>
        <v>0</v>
      </c>
      <c r="W193" s="28">
        <f t="shared" si="8"/>
        <v>0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5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5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7">
        <f t="shared" si="7"/>
        <v>0</v>
      </c>
      <c r="W195" s="28">
        <f t="shared" si="8"/>
        <v>0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5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5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7">
        <f t="shared" si="7"/>
        <v>0</v>
      </c>
      <c r="W197" s="28">
        <f t="shared" ref="W197:W260" si="9">(V197/V$417)</f>
        <v>0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5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0</v>
      </c>
      <c r="W198" s="28">
        <f t="shared" si="9"/>
        <v>0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5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5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7">
        <f t="shared" si="10"/>
        <v>0</v>
      </c>
      <c r="W200" s="28">
        <f t="shared" si="9"/>
        <v>0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5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5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5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5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0</v>
      </c>
      <c r="W204" s="28">
        <f t="shared" si="9"/>
        <v>0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5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0</v>
      </c>
      <c r="W205" s="28">
        <f t="shared" si="9"/>
        <v>0</v>
      </c>
      <c r="X205" s="9"/>
    </row>
    <row r="206" spans="1:24">
      <c r="A206" s="10" t="s">
        <v>510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5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27">
        <f t="shared" si="10"/>
        <v>0</v>
      </c>
      <c r="W206" s="28">
        <f t="shared" si="9"/>
        <v>0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5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0</v>
      </c>
      <c r="W207" s="28">
        <f t="shared" si="9"/>
        <v>0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5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0</v>
      </c>
      <c r="W208" s="28">
        <f t="shared" si="9"/>
        <v>0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5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0</v>
      </c>
      <c r="W209" s="28">
        <f t="shared" si="9"/>
        <v>0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5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5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5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5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5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0</v>
      </c>
      <c r="W214" s="28">
        <f t="shared" si="9"/>
        <v>0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5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5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5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5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7">
        <f t="shared" si="10"/>
        <v>0</v>
      </c>
      <c r="W218" s="28">
        <f t="shared" si="9"/>
        <v>0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5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5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27">
        <f t="shared" si="10"/>
        <v>0</v>
      </c>
      <c r="W220" s="28">
        <f t="shared" si="9"/>
        <v>0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5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7">
        <f t="shared" si="10"/>
        <v>0</v>
      </c>
      <c r="W221" s="28">
        <f t="shared" si="9"/>
        <v>0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5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5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5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5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0</v>
      </c>
      <c r="W225" s="28">
        <f t="shared" si="9"/>
        <v>0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5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0</v>
      </c>
      <c r="W226" s="28">
        <f t="shared" si="9"/>
        <v>0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5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7">
        <f t="shared" si="10"/>
        <v>0</v>
      </c>
      <c r="W227" s="28">
        <f t="shared" si="9"/>
        <v>0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5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0</v>
      </c>
      <c r="W228" s="28">
        <f t="shared" si="9"/>
        <v>0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5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5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0</v>
      </c>
      <c r="W230" s="28">
        <f t="shared" si="9"/>
        <v>0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5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5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5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5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0</v>
      </c>
      <c r="W234" s="28">
        <f t="shared" si="9"/>
        <v>0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5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5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27">
        <f t="shared" si="10"/>
        <v>0</v>
      </c>
      <c r="W236" s="28">
        <f t="shared" si="9"/>
        <v>0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5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5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0</v>
      </c>
      <c r="W238" s="28">
        <f t="shared" si="9"/>
        <v>0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5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5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5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5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0</v>
      </c>
      <c r="W242" s="28">
        <f t="shared" si="9"/>
        <v>0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5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0</v>
      </c>
      <c r="W243" s="28">
        <f t="shared" si="9"/>
        <v>0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5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5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5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0</v>
      </c>
      <c r="W246" s="28">
        <f t="shared" si="9"/>
        <v>0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5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0</v>
      </c>
      <c r="W247" s="28">
        <f t="shared" si="9"/>
        <v>0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5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0</v>
      </c>
      <c r="W248" s="28">
        <f t="shared" si="9"/>
        <v>0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5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5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5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5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5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7">
        <f t="shared" si="10"/>
        <v>0</v>
      </c>
      <c r="W253" s="28">
        <f t="shared" si="9"/>
        <v>0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5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5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7">
        <f t="shared" si="10"/>
        <v>0</v>
      </c>
      <c r="W255" s="28">
        <f t="shared" si="9"/>
        <v>0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5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7">
        <f t="shared" si="10"/>
        <v>0</v>
      </c>
      <c r="W256" s="28">
        <f t="shared" si="9"/>
        <v>0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5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0</v>
      </c>
      <c r="W257" s="28">
        <f t="shared" si="9"/>
        <v>0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5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0</v>
      </c>
      <c r="W258" s="28">
        <f t="shared" si="9"/>
        <v>0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5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5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5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7">
        <f t="shared" si="10"/>
        <v>0</v>
      </c>
      <c r="W261" s="28">
        <f t="shared" ref="W261:W324" si="11">(V261/V$417)</f>
        <v>0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5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7">
        <f t="shared" ref="V262:V325" si="12">SUM(C262:U262)</f>
        <v>0</v>
      </c>
      <c r="W262" s="28">
        <f t="shared" si="11"/>
        <v>0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5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5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0</v>
      </c>
      <c r="W264" s="28">
        <f t="shared" si="11"/>
        <v>0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5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5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0</v>
      </c>
      <c r="W266" s="28">
        <f t="shared" si="11"/>
        <v>0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5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27">
        <f t="shared" si="12"/>
        <v>0</v>
      </c>
      <c r="W267" s="28">
        <f t="shared" si="11"/>
        <v>0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5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7">
        <f t="shared" si="12"/>
        <v>0</v>
      </c>
      <c r="W268" s="28">
        <f t="shared" si="11"/>
        <v>0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5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0</v>
      </c>
      <c r="W269" s="28">
        <f t="shared" si="11"/>
        <v>0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5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7">
        <f t="shared" si="12"/>
        <v>0</v>
      </c>
      <c r="W270" s="28">
        <f t="shared" si="11"/>
        <v>0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5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5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5624</v>
      </c>
      <c r="V272" s="27">
        <f t="shared" si="12"/>
        <v>5624</v>
      </c>
      <c r="W272" s="28">
        <f t="shared" si="11"/>
        <v>2.2821952250827214E-3</v>
      </c>
      <c r="X272" s="9"/>
    </row>
    <row r="273" spans="1:24">
      <c r="A273" s="10" t="s">
        <v>336</v>
      </c>
      <c r="B273" s="34" t="s">
        <v>44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5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0</v>
      </c>
      <c r="W273" s="28">
        <f t="shared" si="11"/>
        <v>0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5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5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7">
        <f t="shared" si="12"/>
        <v>0</v>
      </c>
      <c r="W275" s="28">
        <f t="shared" si="11"/>
        <v>0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5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5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5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7">
        <f t="shared" si="12"/>
        <v>0</v>
      </c>
      <c r="W278" s="28">
        <f t="shared" si="11"/>
        <v>0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5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7">
        <f t="shared" si="12"/>
        <v>0</v>
      </c>
      <c r="W279" s="28">
        <f t="shared" si="11"/>
        <v>0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5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5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5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5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0</v>
      </c>
      <c r="W283" s="28">
        <f t="shared" si="11"/>
        <v>0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5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5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0</v>
      </c>
      <c r="W285" s="28">
        <f t="shared" si="11"/>
        <v>0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5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0</v>
      </c>
      <c r="W286" s="28">
        <f t="shared" si="11"/>
        <v>0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5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7">
        <f t="shared" si="12"/>
        <v>0</v>
      </c>
      <c r="W287" s="28">
        <f t="shared" si="11"/>
        <v>0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5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0</v>
      </c>
      <c r="W288" s="28">
        <f t="shared" si="11"/>
        <v>0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5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5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0</v>
      </c>
      <c r="W290" s="28">
        <f t="shared" si="11"/>
        <v>0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5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5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5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7">
        <f t="shared" si="12"/>
        <v>0</v>
      </c>
      <c r="W293" s="28">
        <f t="shared" si="11"/>
        <v>0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5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5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5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27">
        <f t="shared" si="12"/>
        <v>0</v>
      </c>
      <c r="W296" s="28">
        <f t="shared" si="11"/>
        <v>0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5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5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5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5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0</v>
      </c>
      <c r="W300" s="28">
        <f t="shared" si="11"/>
        <v>0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5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5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5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27">
        <f t="shared" si="12"/>
        <v>0</v>
      </c>
      <c r="W303" s="28">
        <f t="shared" si="11"/>
        <v>0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5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5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5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7">
        <f t="shared" si="12"/>
        <v>0</v>
      </c>
      <c r="W306" s="28">
        <f t="shared" si="11"/>
        <v>0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5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5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5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0</v>
      </c>
      <c r="W309" s="28">
        <f t="shared" si="11"/>
        <v>0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5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0</v>
      </c>
      <c r="W310" s="28">
        <f t="shared" si="11"/>
        <v>0</v>
      </c>
      <c r="X310" s="9"/>
    </row>
    <row r="311" spans="1:24">
      <c r="A311" s="10" t="s">
        <v>372</v>
      </c>
      <c r="B311" s="34" t="s">
        <v>8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5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7">
        <f t="shared" si="12"/>
        <v>0</v>
      </c>
      <c r="W311" s="28">
        <f t="shared" si="11"/>
        <v>0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5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0</v>
      </c>
      <c r="W312" s="28">
        <f t="shared" si="11"/>
        <v>0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5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5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5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5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5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5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0</v>
      </c>
      <c r="W318" s="28">
        <f t="shared" si="11"/>
        <v>0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5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0</v>
      </c>
      <c r="W319" s="28">
        <f t="shared" si="11"/>
        <v>0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5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0</v>
      </c>
      <c r="W320" s="28">
        <f t="shared" si="11"/>
        <v>0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5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5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5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0</v>
      </c>
      <c r="W323" s="28">
        <f t="shared" si="11"/>
        <v>0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5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5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27">
        <f t="shared" si="12"/>
        <v>0</v>
      </c>
      <c r="W325" s="28">
        <f t="shared" ref="W325:W388" si="13">(V325/V$417)</f>
        <v>0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5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5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0</v>
      </c>
      <c r="W327" s="28">
        <f t="shared" si="13"/>
        <v>0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5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0</v>
      </c>
      <c r="W328" s="28">
        <f t="shared" si="13"/>
        <v>0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5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7">
        <f t="shared" si="14"/>
        <v>0</v>
      </c>
      <c r="W329" s="28">
        <f t="shared" si="13"/>
        <v>0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5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7">
        <f t="shared" si="14"/>
        <v>0</v>
      </c>
      <c r="W330" s="28">
        <f t="shared" si="13"/>
        <v>0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5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5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5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5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5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0</v>
      </c>
      <c r="W335" s="28">
        <f t="shared" si="13"/>
        <v>0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5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0</v>
      </c>
      <c r="W336" s="28">
        <f t="shared" si="13"/>
        <v>0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5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5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0</v>
      </c>
      <c r="W338" s="28">
        <f t="shared" si="13"/>
        <v>0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5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5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7">
        <f t="shared" si="14"/>
        <v>0</v>
      </c>
      <c r="W340" s="28">
        <f t="shared" si="13"/>
        <v>0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5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0</v>
      </c>
      <c r="W341" s="28">
        <f t="shared" si="13"/>
        <v>0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5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5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5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5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5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0</v>
      </c>
      <c r="W346" s="28">
        <f t="shared" si="13"/>
        <v>0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5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5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5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5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0</v>
      </c>
      <c r="W350" s="28">
        <f t="shared" si="13"/>
        <v>0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5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0</v>
      </c>
      <c r="W351" s="28">
        <f t="shared" si="13"/>
        <v>0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5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0</v>
      </c>
      <c r="W352" s="28">
        <f t="shared" si="13"/>
        <v>0</v>
      </c>
      <c r="X352" s="9"/>
    </row>
    <row r="353" spans="1:24">
      <c r="A353" s="10" t="s">
        <v>412</v>
      </c>
      <c r="B353" s="34" t="s">
        <v>65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5">
        <v>0</v>
      </c>
      <c r="M353" s="13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7">
        <f t="shared" si="14"/>
        <v>0</v>
      </c>
      <c r="W353" s="28">
        <f t="shared" si="13"/>
        <v>0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5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5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5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5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5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5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27">
        <f t="shared" si="14"/>
        <v>0</v>
      </c>
      <c r="W359" s="28">
        <f t="shared" si="13"/>
        <v>0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5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5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0</v>
      </c>
      <c r="W361" s="28">
        <f t="shared" si="13"/>
        <v>0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5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5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5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5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5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7">
        <f t="shared" si="14"/>
        <v>0</v>
      </c>
      <c r="W366" s="28">
        <f t="shared" si="13"/>
        <v>0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5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0</v>
      </c>
      <c r="W367" s="28">
        <f t="shared" si="13"/>
        <v>0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5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5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0</v>
      </c>
      <c r="W369" s="28">
        <f t="shared" si="13"/>
        <v>0</v>
      </c>
      <c r="X369" s="9"/>
    </row>
    <row r="370" spans="1:24">
      <c r="A370" s="10" t="s">
        <v>429</v>
      </c>
      <c r="B370" s="34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5">
        <v>0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27">
        <f t="shared" si="14"/>
        <v>0</v>
      </c>
      <c r="W370" s="28">
        <f t="shared" si="13"/>
        <v>0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5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7">
        <f t="shared" si="14"/>
        <v>0</v>
      </c>
      <c r="W371" s="28">
        <f t="shared" si="13"/>
        <v>0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5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5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7">
        <f t="shared" si="14"/>
        <v>0</v>
      </c>
      <c r="W373" s="28">
        <f t="shared" si="13"/>
        <v>0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5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27">
        <f t="shared" si="14"/>
        <v>0</v>
      </c>
      <c r="W374" s="28">
        <f t="shared" si="13"/>
        <v>0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5">
        <v>0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27">
        <f t="shared" si="14"/>
        <v>0</v>
      </c>
      <c r="W375" s="28">
        <f t="shared" si="13"/>
        <v>0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5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0</v>
      </c>
      <c r="W376" s="28">
        <f t="shared" si="13"/>
        <v>0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5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0</v>
      </c>
      <c r="W377" s="28">
        <f t="shared" si="13"/>
        <v>0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5">
        <v>0</v>
      </c>
      <c r="M378" s="13">
        <v>0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0</v>
      </c>
      <c r="W378" s="28">
        <f t="shared" si="13"/>
        <v>0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5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0</v>
      </c>
      <c r="W379" s="28">
        <f t="shared" si="13"/>
        <v>0</v>
      </c>
      <c r="X379" s="9"/>
    </row>
    <row r="380" spans="1:24">
      <c r="A380" s="10" t="s">
        <v>439</v>
      </c>
      <c r="B380" s="34" t="s">
        <v>7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5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27">
        <f t="shared" si="14"/>
        <v>0</v>
      </c>
      <c r="W380" s="28">
        <f t="shared" si="13"/>
        <v>0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5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0</v>
      </c>
      <c r="W381" s="28">
        <f t="shared" si="13"/>
        <v>0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5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7">
        <f t="shared" si="14"/>
        <v>0</v>
      </c>
      <c r="W382" s="28">
        <f t="shared" si="13"/>
        <v>0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5">
        <v>0</v>
      </c>
      <c r="M383" s="13">
        <v>0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7">
        <f t="shared" si="14"/>
        <v>0</v>
      </c>
      <c r="W383" s="28">
        <f t="shared" si="13"/>
        <v>0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5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0</v>
      </c>
      <c r="W384" s="28">
        <f t="shared" si="13"/>
        <v>0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5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5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0</v>
      </c>
      <c r="W386" s="28">
        <f t="shared" si="13"/>
        <v>0</v>
      </c>
      <c r="X386" s="9"/>
    </row>
    <row r="387" spans="1:24">
      <c r="A387" s="10" t="s">
        <v>446</v>
      </c>
      <c r="B387" s="34" t="s">
        <v>31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5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0</v>
      </c>
      <c r="W387" s="28">
        <f t="shared" si="13"/>
        <v>0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5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5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7">
        <f t="shared" si="14"/>
        <v>0</v>
      </c>
      <c r="W389" s="28">
        <f t="shared" ref="W389:W417" si="15">(V389/V$417)</f>
        <v>0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5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0</v>
      </c>
      <c r="W390" s="28">
        <f t="shared" si="15"/>
        <v>0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5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5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6"/>
        <v>0</v>
      </c>
      <c r="W392" s="28">
        <f t="shared" si="15"/>
        <v>0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5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5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6"/>
        <v>0</v>
      </c>
      <c r="W394" s="28">
        <f t="shared" si="15"/>
        <v>0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5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6"/>
        <v>0</v>
      </c>
      <c r="W395" s="28">
        <f t="shared" si="15"/>
        <v>0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5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7">
        <f t="shared" si="16"/>
        <v>0</v>
      </c>
      <c r="W396" s="28">
        <f t="shared" si="15"/>
        <v>0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5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6"/>
        <v>0</v>
      </c>
      <c r="W397" s="28">
        <f t="shared" si="15"/>
        <v>0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5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7">
        <f t="shared" si="16"/>
        <v>0</v>
      </c>
      <c r="W398" s="28">
        <f t="shared" si="15"/>
        <v>0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5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6"/>
        <v>0</v>
      </c>
      <c r="W399" s="28">
        <f t="shared" si="15"/>
        <v>0</v>
      </c>
      <c r="X399" s="9"/>
    </row>
    <row r="400" spans="1:24">
      <c r="A400" s="10" t="s">
        <v>505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5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6"/>
        <v>0</v>
      </c>
      <c r="W400" s="28">
        <f t="shared" si="15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5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0</v>
      </c>
      <c r="W401" s="28">
        <f t="shared" si="15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5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6"/>
        <v>0</v>
      </c>
      <c r="W402" s="28">
        <f t="shared" si="15"/>
        <v>0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5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7">
        <f t="shared" si="16"/>
        <v>0</v>
      </c>
      <c r="W403" s="28">
        <f t="shared" si="15"/>
        <v>0</v>
      </c>
      <c r="X403" s="9"/>
    </row>
    <row r="404" spans="1:24">
      <c r="A404" s="10" t="s">
        <v>462</v>
      </c>
      <c r="B404" s="34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5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6"/>
        <v>0</v>
      </c>
      <c r="W404" s="28">
        <f t="shared" si="15"/>
        <v>0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5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7">
        <f t="shared" si="16"/>
        <v>0</v>
      </c>
      <c r="W405" s="28">
        <f t="shared" si="15"/>
        <v>0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5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7">
        <f t="shared" si="16"/>
        <v>0</v>
      </c>
      <c r="W406" s="28">
        <f t="shared" si="15"/>
        <v>0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5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6"/>
        <v>0</v>
      </c>
      <c r="W407" s="28">
        <f t="shared" si="15"/>
        <v>0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5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6"/>
        <v>0</v>
      </c>
      <c r="W408" s="28">
        <f t="shared" si="15"/>
        <v>0</v>
      </c>
      <c r="X408" s="9"/>
    </row>
    <row r="409" spans="1:24">
      <c r="A409" s="10" t="s">
        <v>467</v>
      </c>
      <c r="B409" s="34" t="s">
        <v>49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5">
        <v>0</v>
      </c>
      <c r="M409" s="13">
        <v>0</v>
      </c>
      <c r="N409" s="13">
        <v>0</v>
      </c>
      <c r="O409" s="13">
        <v>0</v>
      </c>
      <c r="P409" s="13">
        <v>19020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27">
        <f t="shared" si="16"/>
        <v>19020</v>
      </c>
      <c r="W409" s="28">
        <f t="shared" si="15"/>
        <v>7.7182349183985352E-3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5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6"/>
        <v>0</v>
      </c>
      <c r="W410" s="28">
        <f t="shared" si="15"/>
        <v>0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5">
        <v>0</v>
      </c>
      <c r="M411" s="13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6"/>
        <v>0</v>
      </c>
      <c r="W411" s="28">
        <f t="shared" si="15"/>
        <v>0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5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6"/>
        <v>0</v>
      </c>
      <c r="W412" s="28">
        <f t="shared" si="15"/>
        <v>0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5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5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6"/>
        <v>0</v>
      </c>
      <c r="W414" s="28">
        <f t="shared" si="15"/>
        <v>0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5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6"/>
        <v>0</v>
      </c>
      <c r="W415" s="28">
        <f t="shared" si="15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5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6"/>
        <v>0</v>
      </c>
      <c r="W416" s="28">
        <f t="shared" si="15"/>
        <v>0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0</v>
      </c>
      <c r="D417" s="17">
        <f t="shared" si="17"/>
        <v>0</v>
      </c>
      <c r="E417" s="17">
        <f t="shared" si="17"/>
        <v>0</v>
      </c>
      <c r="F417" s="17">
        <f t="shared" si="17"/>
        <v>31435</v>
      </c>
      <c r="G417" s="17">
        <f t="shared" si="17"/>
        <v>0</v>
      </c>
      <c r="H417" s="17">
        <f t="shared" si="17"/>
        <v>0</v>
      </c>
      <c r="I417" s="17">
        <f t="shared" si="17"/>
        <v>0</v>
      </c>
      <c r="J417" s="17">
        <f t="shared" si="17"/>
        <v>0</v>
      </c>
      <c r="K417" s="17">
        <f t="shared" si="17"/>
        <v>0</v>
      </c>
      <c r="L417" s="26">
        <f t="shared" si="17"/>
        <v>0</v>
      </c>
      <c r="M417" s="17">
        <f t="shared" si="17"/>
        <v>0</v>
      </c>
      <c r="N417" s="17">
        <f t="shared" si="17"/>
        <v>136515</v>
      </c>
      <c r="O417" s="17">
        <f t="shared" ref="O417:U417" si="18">SUM(O4:O416)</f>
        <v>1522427</v>
      </c>
      <c r="P417" s="17">
        <f t="shared" si="18"/>
        <v>768293</v>
      </c>
      <c r="Q417" s="17">
        <f t="shared" si="18"/>
        <v>0</v>
      </c>
      <c r="R417" s="17">
        <f t="shared" si="18"/>
        <v>0</v>
      </c>
      <c r="S417" s="17">
        <f t="shared" si="18"/>
        <v>0</v>
      </c>
      <c r="T417" s="17">
        <f t="shared" ref="T417" si="19">SUM(T4:T416)</f>
        <v>0</v>
      </c>
      <c r="U417" s="17">
        <f t="shared" si="18"/>
        <v>5624</v>
      </c>
      <c r="V417" s="17">
        <f>SUM(C417:U417)</f>
        <v>2464294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 t="e">
        <f>(D417-C417)/C417</f>
        <v>#DIV/0!</v>
      </c>
      <c r="E418" s="43" t="e">
        <f t="shared" ref="E418:K418" si="20">(E417-D417)/D417</f>
        <v>#DIV/0!</v>
      </c>
      <c r="F418" s="43" t="e">
        <f t="shared" si="20"/>
        <v>#DIV/0!</v>
      </c>
      <c r="G418" s="43">
        <f t="shared" si="20"/>
        <v>-1</v>
      </c>
      <c r="H418" s="43" t="e">
        <f t="shared" si="20"/>
        <v>#DIV/0!</v>
      </c>
      <c r="I418" s="43" t="e">
        <f t="shared" si="20"/>
        <v>#DIV/0!</v>
      </c>
      <c r="J418" s="43" t="e">
        <f t="shared" si="20"/>
        <v>#DIV/0!</v>
      </c>
      <c r="K418" s="43" t="e">
        <f t="shared" si="20"/>
        <v>#DIV/0!</v>
      </c>
      <c r="L418" s="52" t="e">
        <f t="shared" ref="L418:Q418" si="21">(L417-K417)/K417</f>
        <v>#DIV/0!</v>
      </c>
      <c r="M418" s="43" t="e">
        <f t="shared" si="21"/>
        <v>#DIV/0!</v>
      </c>
      <c r="N418" s="43" t="e">
        <f t="shared" si="21"/>
        <v>#DIV/0!</v>
      </c>
      <c r="O418" s="43">
        <f t="shared" si="21"/>
        <v>10.152085851371645</v>
      </c>
      <c r="P418" s="43">
        <f t="shared" si="21"/>
        <v>-0.49534985913938728</v>
      </c>
      <c r="Q418" s="43">
        <f t="shared" si="21"/>
        <v>-1</v>
      </c>
      <c r="R418" s="51" t="e">
        <f>(R417-Q417)/Q417</f>
        <v>#DIV/0!</v>
      </c>
      <c r="S418" s="51" t="e">
        <f t="shared" ref="S418:U418" si="22">(S417-R417)/R417</f>
        <v>#DIV/0!</v>
      </c>
      <c r="T418" s="51" t="e">
        <f t="shared" si="22"/>
        <v>#DIV/0!</v>
      </c>
      <c r="U418" s="51" t="e">
        <f t="shared" si="22"/>
        <v>#DIV/0!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 t="shared" ref="C419:N419" si="23">COUNTIF(C4:C416,"&gt;0")</f>
        <v>0</v>
      </c>
      <c r="D419" s="45">
        <f t="shared" si="23"/>
        <v>0</v>
      </c>
      <c r="E419" s="45">
        <f t="shared" si="23"/>
        <v>0</v>
      </c>
      <c r="F419" s="45">
        <f t="shared" si="23"/>
        <v>1</v>
      </c>
      <c r="G419" s="45">
        <f t="shared" si="23"/>
        <v>0</v>
      </c>
      <c r="H419" s="45">
        <f t="shared" si="23"/>
        <v>0</v>
      </c>
      <c r="I419" s="45">
        <f t="shared" si="23"/>
        <v>0</v>
      </c>
      <c r="J419" s="45">
        <f t="shared" si="23"/>
        <v>0</v>
      </c>
      <c r="K419" s="45">
        <f t="shared" si="23"/>
        <v>0</v>
      </c>
      <c r="L419" s="53">
        <f t="shared" si="23"/>
        <v>0</v>
      </c>
      <c r="M419" s="45">
        <f t="shared" si="23"/>
        <v>0</v>
      </c>
      <c r="N419" s="45">
        <f t="shared" si="23"/>
        <v>1</v>
      </c>
      <c r="O419" s="45">
        <f t="shared" ref="O419:U419" si="24">COUNTIF(O4:O416,"&gt;0")</f>
        <v>1</v>
      </c>
      <c r="P419" s="45">
        <f t="shared" si="24"/>
        <v>2</v>
      </c>
      <c r="Q419" s="45">
        <f t="shared" si="24"/>
        <v>0</v>
      </c>
      <c r="R419" s="45">
        <f t="shared" si="24"/>
        <v>0</v>
      </c>
      <c r="S419" s="45">
        <f t="shared" si="24"/>
        <v>0</v>
      </c>
      <c r="T419" s="45">
        <f t="shared" ref="T419" si="25">COUNTIF(T4:T416,"&gt;0")</f>
        <v>0</v>
      </c>
      <c r="U419" s="45">
        <f t="shared" si="24"/>
        <v>1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4" t="s">
        <v>0</v>
      </c>
      <c r="B421" s="67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6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</row>
    <row r="424" spans="1:127">
      <c r="N424" s="35"/>
      <c r="O424" s="35"/>
      <c r="P424" s="35"/>
      <c r="Q424" s="35"/>
      <c r="R424" s="35"/>
      <c r="S424" s="35"/>
      <c r="T424" s="35"/>
      <c r="U424" s="35"/>
    </row>
    <row r="425" spans="1:127">
      <c r="N425" s="38"/>
      <c r="O425" s="38"/>
      <c r="P425" s="38"/>
      <c r="Q425" s="38"/>
      <c r="R425" s="38"/>
      <c r="S425" s="38"/>
      <c r="T425" s="38"/>
      <c r="U425" s="38"/>
    </row>
    <row r="427" spans="1:127">
      <c r="N427" s="35"/>
      <c r="O427" s="35"/>
      <c r="P427" s="35"/>
      <c r="Q427" s="35"/>
      <c r="R427" s="35"/>
      <c r="S427" s="35"/>
      <c r="T427" s="35"/>
      <c r="U427" s="35"/>
    </row>
    <row r="428" spans="1:127">
      <c r="N428" s="38"/>
      <c r="O428" s="38"/>
      <c r="P428" s="38"/>
      <c r="Q428" s="38"/>
      <c r="R428" s="38"/>
      <c r="S428" s="38"/>
      <c r="T428" s="38"/>
      <c r="U428" s="38"/>
    </row>
    <row r="430" spans="1:127">
      <c r="N430" s="35"/>
      <c r="O430" s="35"/>
      <c r="P430" s="35"/>
      <c r="Q430" s="35"/>
      <c r="R430" s="35"/>
      <c r="S430" s="35"/>
      <c r="T430" s="35"/>
      <c r="U430" s="35"/>
    </row>
    <row r="431" spans="1:127">
      <c r="N431" s="38"/>
      <c r="O431" s="38"/>
      <c r="P431" s="38"/>
      <c r="Q431" s="38"/>
      <c r="R431" s="38"/>
      <c r="S431" s="38"/>
      <c r="T431" s="38"/>
      <c r="U431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4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9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33.6640625" style="3" customWidth="1"/>
    <col min="2" max="3" width="13.664062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3" t="s">
        <v>500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  <c r="Y1" s="7"/>
      <c r="Z1"/>
    </row>
    <row r="2" spans="1:142" ht="24" thickBot="1">
      <c r="A2" s="60" t="s">
        <v>515</v>
      </c>
      <c r="B2" s="66"/>
      <c r="C2" s="6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2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502</v>
      </c>
      <c r="O3" s="21" t="s">
        <v>503</v>
      </c>
      <c r="P3" s="21" t="s">
        <v>506</v>
      </c>
      <c r="Q3" s="21" t="s">
        <v>507</v>
      </c>
      <c r="R3" s="21" t="s">
        <v>509</v>
      </c>
      <c r="S3" s="21" t="s">
        <v>511</v>
      </c>
      <c r="T3" s="21" t="s">
        <v>512</v>
      </c>
      <c r="U3" s="21" t="s">
        <v>514</v>
      </c>
      <c r="V3" s="21" t="s">
        <v>516</v>
      </c>
      <c r="W3" s="23" t="s">
        <v>513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 ht="15.75" thickBot="1">
      <c r="A4" s="10" t="s">
        <v>501</v>
      </c>
      <c r="B4" s="49" t="s">
        <v>497</v>
      </c>
      <c r="C4" s="50" t="s">
        <v>57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178814</v>
      </c>
      <c r="K4" s="13">
        <v>176564</v>
      </c>
      <c r="L4" s="13">
        <v>179851</v>
      </c>
      <c r="M4" s="15">
        <v>177198</v>
      </c>
      <c r="N4" s="13">
        <v>186394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27">
        <f>SUM(D4:V4)</f>
        <v>898821</v>
      </c>
      <c r="X4" s="28">
        <f>(W4/W$5)</f>
        <v>1</v>
      </c>
      <c r="Y4" s="9"/>
    </row>
    <row r="5" spans="1:142" ht="15.75">
      <c r="A5" s="16" t="s">
        <v>492</v>
      </c>
      <c r="B5" s="30"/>
      <c r="C5" s="30"/>
      <c r="D5" s="17">
        <f t="shared" ref="D5:O5" si="0">SUM(D4:D4)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178814</v>
      </c>
      <c r="K5" s="17">
        <f t="shared" si="0"/>
        <v>176564</v>
      </c>
      <c r="L5" s="17">
        <f t="shared" si="0"/>
        <v>179851</v>
      </c>
      <c r="M5" s="26">
        <f>SUM(M4:M4)</f>
        <v>177198</v>
      </c>
      <c r="N5" s="17">
        <f>SUM(N4:N4)</f>
        <v>186394</v>
      </c>
      <c r="O5" s="17">
        <f t="shared" si="0"/>
        <v>0</v>
      </c>
      <c r="P5" s="17">
        <f t="shared" ref="P5:V5" si="1">SUM(P4:P4)</f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ref="U5" si="2">SUM(U4:U4)</f>
        <v>0</v>
      </c>
      <c r="V5" s="17">
        <f t="shared" si="1"/>
        <v>0</v>
      </c>
      <c r="W5" s="17">
        <f>SUM(D5:V5)</f>
        <v>898821</v>
      </c>
      <c r="X5" s="29">
        <f>(W5/W$5)</f>
        <v>1</v>
      </c>
      <c r="Y5" s="6"/>
      <c r="Z5" s="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</row>
    <row r="6" spans="1:142" ht="15.75">
      <c r="A6" s="41" t="s">
        <v>1</v>
      </c>
      <c r="B6" s="46"/>
      <c r="C6" s="46"/>
      <c r="D6" s="42" t="s">
        <v>2</v>
      </c>
      <c r="E6" s="43" t="e">
        <f>(E5-D5)/D5</f>
        <v>#DIV/0!</v>
      </c>
      <c r="F6" s="43" t="e">
        <f t="shared" ref="F6:L6" si="3">(F5-E5)/E5</f>
        <v>#DIV/0!</v>
      </c>
      <c r="G6" s="43" t="e">
        <f t="shared" si="3"/>
        <v>#DIV/0!</v>
      </c>
      <c r="H6" s="43" t="e">
        <f t="shared" si="3"/>
        <v>#DIV/0!</v>
      </c>
      <c r="I6" s="43" t="e">
        <f t="shared" si="3"/>
        <v>#DIV/0!</v>
      </c>
      <c r="J6" s="43" t="e">
        <f t="shared" si="3"/>
        <v>#DIV/0!</v>
      </c>
      <c r="K6" s="43">
        <f t="shared" si="3"/>
        <v>-1.2582907378616887E-2</v>
      </c>
      <c r="L6" s="43">
        <f t="shared" si="3"/>
        <v>1.8616479010443804E-2</v>
      </c>
      <c r="M6" s="52">
        <f t="shared" ref="M6:R6" si="4">(M5-L5)/L5</f>
        <v>-1.4751099521270385E-2</v>
      </c>
      <c r="N6" s="43">
        <f t="shared" si="4"/>
        <v>5.1896748270296507E-2</v>
      </c>
      <c r="O6" s="43">
        <f t="shared" si="4"/>
        <v>-1</v>
      </c>
      <c r="P6" s="43" t="e">
        <f t="shared" si="4"/>
        <v>#DIV/0!</v>
      </c>
      <c r="Q6" s="51" t="e">
        <f t="shared" si="4"/>
        <v>#DIV/0!</v>
      </c>
      <c r="R6" s="51" t="e">
        <f t="shared" si="4"/>
        <v>#DIV/0!</v>
      </c>
      <c r="S6" s="51" t="e">
        <f>(S5-R5)/R5</f>
        <v>#DIV/0!</v>
      </c>
      <c r="T6" s="51" t="e">
        <f t="shared" ref="T6:V6" si="5">(T5-S5)/S5</f>
        <v>#DIV/0!</v>
      </c>
      <c r="U6" s="51" t="e">
        <f t="shared" si="5"/>
        <v>#DIV/0!</v>
      </c>
      <c r="V6" s="51" t="e">
        <f t="shared" si="5"/>
        <v>#DIV/0!</v>
      </c>
      <c r="W6" s="43"/>
      <c r="X6" s="44"/>
      <c r="Y6" s="6"/>
      <c r="Z6" s="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</row>
    <row r="7" spans="1:142" ht="16.5" thickBot="1">
      <c r="A7" s="18" t="s">
        <v>490</v>
      </c>
      <c r="B7" s="31"/>
      <c r="C7" s="31"/>
      <c r="D7" s="45">
        <f t="shared" ref="D7:O7" si="6">COUNTIF(D4:D4,"&gt;0")</f>
        <v>0</v>
      </c>
      <c r="E7" s="45">
        <f t="shared" si="6"/>
        <v>0</v>
      </c>
      <c r="F7" s="45">
        <f t="shared" si="6"/>
        <v>0</v>
      </c>
      <c r="G7" s="45">
        <f t="shared" si="6"/>
        <v>0</v>
      </c>
      <c r="H7" s="45">
        <f t="shared" si="6"/>
        <v>0</v>
      </c>
      <c r="I7" s="45">
        <f t="shared" si="6"/>
        <v>0</v>
      </c>
      <c r="J7" s="45">
        <f t="shared" si="6"/>
        <v>1</v>
      </c>
      <c r="K7" s="45">
        <f t="shared" si="6"/>
        <v>1</v>
      </c>
      <c r="L7" s="45">
        <f t="shared" si="6"/>
        <v>1</v>
      </c>
      <c r="M7" s="53">
        <f>COUNTIF(M4:M4,"&gt;0")</f>
        <v>1</v>
      </c>
      <c r="N7" s="45">
        <f>COUNTIF(N4:N4,"&gt;0")</f>
        <v>1</v>
      </c>
      <c r="O7" s="45">
        <f t="shared" si="6"/>
        <v>0</v>
      </c>
      <c r="P7" s="45">
        <f t="shared" ref="P7:V7" si="7">COUNTIF(P4:P4,"&gt;0")</f>
        <v>0</v>
      </c>
      <c r="Q7" s="45">
        <f t="shared" si="7"/>
        <v>0</v>
      </c>
      <c r="R7" s="45">
        <f t="shared" si="7"/>
        <v>0</v>
      </c>
      <c r="S7" s="45">
        <f t="shared" si="7"/>
        <v>0</v>
      </c>
      <c r="T7" s="45">
        <f t="shared" si="7"/>
        <v>0</v>
      </c>
      <c r="U7" s="45">
        <f t="shared" ref="U7" si="8">COUNTIF(U4:U4,"&gt;0")</f>
        <v>0</v>
      </c>
      <c r="V7" s="45">
        <f t="shared" si="7"/>
        <v>0</v>
      </c>
      <c r="W7" s="19"/>
      <c r="X7" s="40"/>
      <c r="Y7" s="6"/>
      <c r="Z7" s="2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</row>
    <row r="8" spans="1:142">
      <c r="A8" s="11"/>
      <c r="B8" s="32"/>
      <c r="C8" s="3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4"/>
    </row>
    <row r="9" spans="1:142" ht="15.75" customHeight="1" thickBot="1">
      <c r="A9" s="54" t="s">
        <v>0</v>
      </c>
      <c r="B9" s="67"/>
      <c r="C9" s="67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</row>
  </sheetData>
  <mergeCells count="3">
    <mergeCell ref="A1:X1"/>
    <mergeCell ref="A2:X2"/>
    <mergeCell ref="A9:X9"/>
  </mergeCells>
  <printOptions horizontalCentered="1"/>
  <pageMargins left="0.5" right="0.5" top="0.5" bottom="0.5" header="0.3" footer="0.3"/>
  <pageSetup paperSize="5" scale="48" fitToHeight="0" orientation="landscape" r:id="rId1"/>
  <headerFooter>
    <oddFooter>&amp;L&amp;14Office of Economic and Demographic Research&amp;C&amp;14Last Updated: November 2025&amp;R&amp;14Page &amp;P of &amp;N</oddFooter>
  </headerFooter>
  <ignoredErrors>
    <ignoredError sqref="O5 D5:L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2025-11-25T22:38:54Z</cp:lastPrinted>
  <dcterms:created xsi:type="dcterms:W3CDTF">2000-08-31T21:26:31Z</dcterms:created>
  <dcterms:modified xsi:type="dcterms:W3CDTF">2025-11-25T22:39:09Z</dcterms:modified>
</cp:coreProperties>
</file>